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 windowWidth="11340" windowHeight="476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48" i="1" l="1"/>
  <c r="G31" i="1"/>
  <c r="F27" i="1"/>
  <c r="F26" i="1"/>
  <c r="G14" i="1"/>
  <c r="F9" i="1"/>
  <c r="F8" i="1"/>
  <c r="B1" i="1" l="1"/>
  <c r="D49" i="1" l="1"/>
  <c r="D32" i="1"/>
  <c r="D15" i="1"/>
  <c r="G47" i="1"/>
  <c r="G46" i="1"/>
  <c r="G45" i="1"/>
  <c r="G44" i="1"/>
  <c r="G43" i="1"/>
  <c r="G42" i="1"/>
  <c r="G41" i="1"/>
  <c r="G40" i="1"/>
  <c r="G39" i="1"/>
  <c r="G30" i="1"/>
  <c r="G29" i="1"/>
  <c r="G28" i="1"/>
  <c r="G27" i="1"/>
  <c r="G26" i="1"/>
  <c r="G25" i="1"/>
  <c r="G24" i="1"/>
  <c r="G23" i="1"/>
  <c r="G22" i="1"/>
  <c r="G10" i="1"/>
  <c r="G11" i="1"/>
  <c r="G49" i="1" l="1"/>
  <c r="G32" i="1"/>
  <c r="G7" i="1"/>
  <c r="G8" i="1"/>
  <c r="G9" i="1"/>
  <c r="G13" i="1"/>
  <c r="G6" i="1"/>
  <c r="G5" i="1"/>
  <c r="G12" i="1" l="1"/>
  <c r="G15" i="1" s="1"/>
</calcChain>
</file>

<file path=xl/sharedStrings.xml><?xml version="1.0" encoding="utf-8"?>
<sst xmlns="http://schemas.openxmlformats.org/spreadsheetml/2006/main" count="94" uniqueCount="30">
  <si>
    <t>No</t>
  </si>
  <si>
    <t>Work description</t>
  </si>
  <si>
    <t>Units</t>
  </si>
  <si>
    <t>Quantity</t>
  </si>
  <si>
    <t>complete</t>
  </si>
  <si>
    <t>Price [Euro]</t>
  </si>
  <si>
    <t>Mobilization including transportation for equipment, specific tools, technicians, operators, including local fees and transport</t>
  </si>
  <si>
    <t>part 3 subtotal</t>
  </si>
  <si>
    <t>part 1 subtotal</t>
  </si>
  <si>
    <t>Part 1 Tank 80 m diameter BLABO option</t>
  </si>
  <si>
    <t>Installation and dismantling the BLABO  components, including crane work to install the containers in and around the secondary containment area, jet nozzle instalation, piping instalation, connection to electrical power, water supply, connection for steam if needed, drain connections for evacuated sludge.</t>
  </si>
  <si>
    <t>Final cleaning executed by unqualified workforce, including dry wipe all the internal surfaces, so that hot work can be initiated inside the tank</t>
  </si>
  <si>
    <r>
      <t>Main process, dissolving the sludge and transfering the liquified sludge to main pipeline, at a rate higher rate higher than 100 m</t>
    </r>
    <r>
      <rPr>
        <vertAlign val="superscript"/>
        <sz val="11"/>
        <color theme="1"/>
        <rFont val="Arial"/>
        <family val="2"/>
        <scheme val="minor"/>
      </rPr>
      <t>3</t>
    </r>
    <r>
      <rPr>
        <sz val="11"/>
        <color theme="1"/>
        <rFont val="Arial"/>
        <family val="2"/>
        <scheme val="minor"/>
      </rPr>
      <t>/day, first 600 m</t>
    </r>
    <r>
      <rPr>
        <vertAlign val="superscript"/>
        <sz val="11"/>
        <color theme="1"/>
        <rFont val="Arial"/>
        <family val="2"/>
        <scheme val="minor"/>
      </rPr>
      <t>3</t>
    </r>
    <r>
      <rPr>
        <sz val="11"/>
        <color theme="1"/>
        <rFont val="Arial"/>
        <family val="2"/>
        <scheme val="minor"/>
      </rPr>
      <t>, 12 cm sludge height.</t>
    </r>
  </si>
  <si>
    <t>Total price</t>
  </si>
  <si>
    <r>
      <t>m</t>
    </r>
    <r>
      <rPr>
        <vertAlign val="superscript"/>
        <sz val="11"/>
        <color theme="1"/>
        <rFont val="Arial"/>
        <family val="2"/>
        <scheme val="minor"/>
      </rPr>
      <t>3</t>
    </r>
  </si>
  <si>
    <r>
      <t xml:space="preserve">Consumable materials such as activated carbon, diesel oil, detergent, cotton rags </t>
    </r>
    <r>
      <rPr>
        <b/>
        <u/>
        <sz val="11"/>
        <color theme="1"/>
        <rFont val="Arial"/>
        <family val="2"/>
        <scheme val="minor"/>
      </rPr>
      <t>until the work is done</t>
    </r>
  </si>
  <si>
    <t>not required</t>
  </si>
  <si>
    <t>Time to complete [days]</t>
  </si>
  <si>
    <t>TODAY</t>
  </si>
  <si>
    <t>Part 2 Tank 60 m diameter BLABO option</t>
  </si>
  <si>
    <r>
      <t>Main process, dissolving the sludge and transfering the liquified sludge to main pipeline, at a rate higher rate higher than 100 m</t>
    </r>
    <r>
      <rPr>
        <vertAlign val="superscript"/>
        <sz val="11"/>
        <color theme="1"/>
        <rFont val="Arial"/>
        <family val="2"/>
        <scheme val="minor"/>
      </rPr>
      <t>3</t>
    </r>
    <r>
      <rPr>
        <sz val="11"/>
        <color theme="1"/>
        <rFont val="Arial"/>
        <family val="2"/>
        <scheme val="minor"/>
      </rPr>
      <t>/day, first 340 m</t>
    </r>
    <r>
      <rPr>
        <vertAlign val="superscript"/>
        <sz val="11"/>
        <color theme="1"/>
        <rFont val="Arial"/>
        <family val="2"/>
        <scheme val="minor"/>
      </rPr>
      <t>3</t>
    </r>
    <r>
      <rPr>
        <sz val="11"/>
        <color theme="1"/>
        <rFont val="Arial"/>
        <family val="2"/>
        <scheme val="minor"/>
      </rPr>
      <t>, 12 cm sludge height.</t>
    </r>
  </si>
  <si>
    <t>Part 3 Tank 50 m diameter BLABO option</t>
  </si>
  <si>
    <r>
      <t>Main process, dissolving the sludge and transfering the liquified sludge to main pipeline, at a rate higher rate higher than 100 m</t>
    </r>
    <r>
      <rPr>
        <vertAlign val="superscript"/>
        <sz val="11"/>
        <color theme="1"/>
        <rFont val="Arial"/>
        <family val="2"/>
        <scheme val="minor"/>
      </rPr>
      <t>3</t>
    </r>
    <r>
      <rPr>
        <sz val="11"/>
        <color theme="1"/>
        <rFont val="Arial"/>
        <family val="2"/>
        <scheme val="minor"/>
      </rPr>
      <t>/day, first 236 m</t>
    </r>
    <r>
      <rPr>
        <vertAlign val="superscript"/>
        <sz val="11"/>
        <color theme="1"/>
        <rFont val="Arial"/>
        <family val="2"/>
        <scheme val="minor"/>
      </rPr>
      <t>3</t>
    </r>
    <r>
      <rPr>
        <sz val="11"/>
        <color theme="1"/>
        <rFont val="Arial"/>
        <family val="2"/>
        <scheme val="minor"/>
      </rPr>
      <t>, 12 cm sludge height.</t>
    </r>
  </si>
  <si>
    <t>Additional sludge removed, average sludge height up to 24 cm, calculated as a 15% increase from base pay</t>
  </si>
  <si>
    <t>Additional sludge removed, average sludge height up to 30 cm, calculated as 10% increase from base pay.</t>
  </si>
  <si>
    <t>Any additional sludge removed, average sludge height heigher than 30 cm, for every cubic meter removed, calculated according to average height measured</t>
  </si>
  <si>
    <t xml:space="preserve">complete </t>
  </si>
  <si>
    <t>Additional sludge removed,  average sludge height up to 18 cm, calculated as a 20% increase from base pay.</t>
  </si>
  <si>
    <t xml:space="preserve">Installation and dismantling the BLABO  components , including crane work to install the containers in and around the secondary containment area , jet nozzle instalation , piping instalation ,  connection to electrical power, water supply, connection for steam if needed, drain connections for evacuated sludge </t>
  </si>
  <si>
    <t>Inner Shell cleaning with high pressure water / steam or detergent / solvent aproved by EAPC (optional)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</si>
</sst>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0.0"/>
  </numFmts>
  <fonts count="10" x14ac:knownFonts="1">
    <font>
      <sz val="11"/>
      <color theme="1"/>
      <name val="Arial"/>
      <family val="2"/>
      <charset val="177"/>
      <scheme val="minor"/>
    </font>
    <font>
      <sz val="11"/>
      <color theme="1"/>
      <name val="Arial"/>
      <family val="2"/>
      <scheme val="minor"/>
    </font>
    <font>
      <sz val="11"/>
      <color theme="1"/>
      <name val="Arial"/>
      <family val="2"/>
      <scheme val="minor"/>
    </font>
    <font>
      <sz val="11"/>
      <color theme="1"/>
      <name val="Arial"/>
      <family val="2"/>
      <scheme val="minor"/>
    </font>
    <font>
      <sz val="12"/>
      <name val="David"/>
      <family val="2"/>
      <charset val="177"/>
    </font>
    <font>
      <sz val="11"/>
      <name val="Arial"/>
      <family val="2"/>
      <scheme val="minor"/>
    </font>
    <font>
      <sz val="12"/>
      <color theme="1"/>
      <name val="Arial"/>
      <family val="2"/>
      <charset val="177"/>
      <scheme val="minor"/>
    </font>
    <font>
      <sz val="14"/>
      <color theme="1"/>
      <name val="Arial"/>
      <family val="2"/>
      <charset val="177"/>
      <scheme val="minor"/>
    </font>
    <font>
      <b/>
      <u/>
      <sz val="11"/>
      <color theme="1"/>
      <name val="Arial"/>
      <family val="2"/>
      <scheme val="minor"/>
    </font>
    <font>
      <vertAlign val="superscript"/>
      <sz val="11"/>
      <color theme="1"/>
      <name val="Arial"/>
      <family val="2"/>
      <scheme val="minor"/>
    </font>
  </fonts>
  <fills count="2">
    <fill>
      <patternFill patternType="none"/>
    </fill>
    <fill>
      <patternFill patternType="gray125"/>
    </fill>
  </fills>
  <borders count="9">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s>
  <cellStyleXfs count="5">
    <xf numFmtId="0" fontId="0" fillId="0" borderId="0"/>
    <xf numFmtId="0" fontId="3" fillId="0" borderId="0"/>
    <xf numFmtId="43" fontId="3" fillId="0" borderId="0" applyFont="0" applyFill="0" applyBorder="0" applyAlignment="0" applyProtection="0"/>
    <xf numFmtId="0" fontId="4" fillId="0" borderId="0"/>
    <xf numFmtId="9" fontId="3" fillId="0" borderId="0" applyFont="0" applyFill="0" applyBorder="0" applyAlignment="0" applyProtection="0"/>
  </cellStyleXfs>
  <cellXfs count="38">
    <xf numFmtId="0" fontId="0" fillId="0" borderId="0" xfId="0"/>
    <xf numFmtId="0" fontId="0" fillId="0" borderId="0" xfId="0" applyAlignment="1">
      <alignment wrapText="1"/>
    </xf>
    <xf numFmtId="164" fontId="0" fillId="0" borderId="0" xfId="0" applyNumberFormat="1"/>
    <xf numFmtId="0" fontId="0" fillId="0" borderId="0" xfId="0" applyAlignment="1">
      <alignment horizontal="center" vertical="top" wrapText="1"/>
    </xf>
    <xf numFmtId="4" fontId="0" fillId="0" borderId="0" xfId="0" applyNumberFormat="1"/>
    <xf numFmtId="0" fontId="6" fillId="0" borderId="0" xfId="0" applyFont="1" applyBorder="1" applyAlignment="1">
      <alignment wrapText="1"/>
    </xf>
    <xf numFmtId="0" fontId="0" fillId="0" borderId="0" xfId="0" applyBorder="1" applyAlignment="1"/>
    <xf numFmtId="4" fontId="0" fillId="0" borderId="0" xfId="0" applyNumberFormat="1" applyBorder="1"/>
    <xf numFmtId="4" fontId="0" fillId="0" borderId="1" xfId="0" applyNumberFormat="1" applyBorder="1" applyAlignment="1">
      <alignment horizontal="left"/>
    </xf>
    <xf numFmtId="14" fontId="0" fillId="0" borderId="0" xfId="0" applyNumberFormat="1" applyAlignment="1">
      <alignment wrapText="1"/>
    </xf>
    <xf numFmtId="0" fontId="0" fillId="0" borderId="6" xfId="0" applyBorder="1" applyAlignment="1">
      <alignment horizontal="left"/>
    </xf>
    <xf numFmtId="0" fontId="0" fillId="0" borderId="7" xfId="0" applyBorder="1" applyAlignment="1">
      <alignment horizontal="left"/>
    </xf>
    <xf numFmtId="4" fontId="0" fillId="0" borderId="8" xfId="0" applyNumberFormat="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wrapText="1"/>
    </xf>
    <xf numFmtId="0" fontId="0" fillId="0" borderId="1" xfId="0" applyFill="1" applyBorder="1" applyAlignment="1">
      <alignment horizontal="left" wrapText="1"/>
    </xf>
    <xf numFmtId="164" fontId="0" fillId="0" borderId="1" xfId="0" applyNumberFormat="1" applyFill="1" applyBorder="1" applyAlignment="1">
      <alignment horizontal="left"/>
    </xf>
    <xf numFmtId="4" fontId="0" fillId="0" borderId="1" xfId="0" applyNumberFormat="1" applyFill="1" applyBorder="1" applyAlignment="1">
      <alignment horizontal="left"/>
    </xf>
    <xf numFmtId="0" fontId="5" fillId="0" borderId="1" xfId="3" applyNumberFormat="1" applyFont="1" applyFill="1" applyBorder="1" applyAlignment="1" applyProtection="1">
      <alignment horizontal="left" vertical="center" wrapText="1" readingOrder="2"/>
    </xf>
    <xf numFmtId="0" fontId="3" fillId="0" borderId="1" xfId="0" applyFont="1" applyBorder="1" applyAlignment="1">
      <alignment horizontal="left" wrapText="1"/>
    </xf>
    <xf numFmtId="0" fontId="0" fillId="0" borderId="1" xfId="0" applyBorder="1" applyAlignment="1">
      <alignment horizontal="left" wrapText="1"/>
    </xf>
    <xf numFmtId="164" fontId="0" fillId="0" borderId="1" xfId="0" applyNumberFormat="1" applyBorder="1" applyAlignment="1">
      <alignment horizontal="left"/>
    </xf>
    <xf numFmtId="0" fontId="1" fillId="0" borderId="1" xfId="0" applyFont="1" applyBorder="1" applyAlignment="1">
      <alignment horizontal="left" wrapText="1"/>
    </xf>
    <xf numFmtId="0" fontId="6" fillId="0" borderId="5" xfId="0" applyFont="1" applyBorder="1" applyAlignment="1">
      <alignment horizontal="left" wrapText="1"/>
    </xf>
    <xf numFmtId="0" fontId="2" fillId="0" borderId="1" xfId="0" applyFont="1" applyBorder="1" applyAlignment="1">
      <alignment horizontal="left" wrapText="1"/>
    </xf>
    <xf numFmtId="2" fontId="0" fillId="0" borderId="0" xfId="0" applyNumberFormat="1"/>
    <xf numFmtId="2" fontId="0" fillId="0" borderId="1" xfId="0" applyNumberFormat="1" applyFill="1" applyBorder="1" applyAlignment="1">
      <alignment horizontal="left"/>
    </xf>
    <xf numFmtId="2" fontId="0" fillId="0" borderId="1" xfId="0" applyNumberFormat="1" applyBorder="1" applyAlignment="1">
      <alignment horizontal="left"/>
    </xf>
    <xf numFmtId="2" fontId="0" fillId="0" borderId="0" xfId="0" applyNumberFormat="1" applyAlignment="1">
      <alignment horizontal="left"/>
    </xf>
    <xf numFmtId="2"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6" fillId="0" borderId="5" xfId="0" applyFont="1" applyBorder="1" applyAlignment="1">
      <alignment horizontal="left" wrapText="1"/>
    </xf>
    <xf numFmtId="0" fontId="0" fillId="0" borderId="6" xfId="0" applyBorder="1" applyAlignment="1">
      <alignment horizontal="left"/>
    </xf>
  </cellXfs>
  <cellStyles count="5">
    <cellStyle name="Comma 2" xfId="2"/>
    <cellStyle name="Normal" xfId="0" builtinId="0"/>
    <cellStyle name="Normal 2" xfId="1"/>
    <cellStyle name="Normal_אומדן ק.צ.א.א. כביש 411" xfId="3"/>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tabSelected="1" workbookViewId="0">
      <selection activeCell="E52" sqref="E52"/>
    </sheetView>
  </sheetViews>
  <sheetFormatPr defaultRowHeight="14" x14ac:dyDescent="0.3"/>
  <cols>
    <col min="1" max="1" width="6.75" style="25" customWidth="1"/>
    <col min="2" max="2" width="57.4140625" style="1" customWidth="1"/>
    <col min="3" max="4" width="11" style="1" customWidth="1"/>
    <col min="5" max="5" width="8.58203125" customWidth="1"/>
    <col min="6" max="6" width="9.58203125" style="2" customWidth="1"/>
    <col min="7" max="7" width="12" style="4" customWidth="1"/>
  </cols>
  <sheetData>
    <row r="1" spans="1:7" x14ac:dyDescent="0.3">
      <c r="A1" s="25" t="s">
        <v>18</v>
      </c>
      <c r="B1" s="9">
        <f ca="1">TODAY()</f>
        <v>44146</v>
      </c>
    </row>
    <row r="2" spans="1:7" ht="14.5" thickBot="1" x14ac:dyDescent="0.35"/>
    <row r="3" spans="1:7" ht="16.5" customHeight="1" thickTop="1" thickBot="1" x14ac:dyDescent="0.4">
      <c r="A3" s="33" t="s">
        <v>9</v>
      </c>
      <c r="B3" s="34"/>
      <c r="C3" s="34"/>
      <c r="D3" s="34"/>
      <c r="E3" s="34"/>
      <c r="F3" s="34"/>
      <c r="G3" s="35"/>
    </row>
    <row r="4" spans="1:7" s="3" customFormat="1" ht="43" thickTop="1" thickBot="1" x14ac:dyDescent="0.35">
      <c r="A4" s="29" t="s">
        <v>0</v>
      </c>
      <c r="B4" s="30" t="s">
        <v>1</v>
      </c>
      <c r="C4" s="30" t="s">
        <v>2</v>
      </c>
      <c r="D4" s="30" t="s">
        <v>17</v>
      </c>
      <c r="E4" s="30" t="s">
        <v>3</v>
      </c>
      <c r="F4" s="31" t="s">
        <v>5</v>
      </c>
      <c r="G4" s="32" t="s">
        <v>13</v>
      </c>
    </row>
    <row r="5" spans="1:7" ht="31.5" customHeight="1" thickTop="1" thickBot="1" x14ac:dyDescent="0.35">
      <c r="A5" s="26">
        <v>1.01</v>
      </c>
      <c r="B5" s="14" t="s">
        <v>6</v>
      </c>
      <c r="C5" s="15" t="s">
        <v>4</v>
      </c>
      <c r="D5" s="15" t="s">
        <v>16</v>
      </c>
      <c r="E5" s="13">
        <v>1</v>
      </c>
      <c r="F5" s="16">
        <v>0</v>
      </c>
      <c r="G5" s="17">
        <f>E5*F5</f>
        <v>0</v>
      </c>
    </row>
    <row r="6" spans="1:7" ht="71" thickTop="1" thickBot="1" x14ac:dyDescent="0.35">
      <c r="A6" s="26">
        <v>1.02</v>
      </c>
      <c r="B6" s="18" t="s">
        <v>28</v>
      </c>
      <c r="C6" s="15" t="s">
        <v>4</v>
      </c>
      <c r="D6" s="15"/>
      <c r="E6" s="13">
        <v>1</v>
      </c>
      <c r="F6" s="16">
        <v>0</v>
      </c>
      <c r="G6" s="17">
        <f t="shared" ref="G6:G14" si="0">E6*F6</f>
        <v>0</v>
      </c>
    </row>
    <row r="7" spans="1:7" ht="51.75" customHeight="1" thickTop="1" thickBot="1" x14ac:dyDescent="0.35">
      <c r="A7" s="27">
        <v>1.03</v>
      </c>
      <c r="B7" s="19" t="s">
        <v>12</v>
      </c>
      <c r="C7" s="20" t="s">
        <v>4</v>
      </c>
      <c r="D7" s="20"/>
      <c r="E7" s="13">
        <v>1</v>
      </c>
      <c r="F7" s="21">
        <v>0</v>
      </c>
      <c r="G7" s="8">
        <f t="shared" si="0"/>
        <v>0</v>
      </c>
    </row>
    <row r="8" spans="1:7" ht="34.5" customHeight="1" thickTop="1" thickBot="1" x14ac:dyDescent="0.35">
      <c r="A8" s="27">
        <v>1.04</v>
      </c>
      <c r="B8" s="22" t="s">
        <v>27</v>
      </c>
      <c r="C8" s="20" t="s">
        <v>4</v>
      </c>
      <c r="D8" s="20"/>
      <c r="E8" s="13">
        <v>1</v>
      </c>
      <c r="F8" s="21">
        <f>F7*0.2</f>
        <v>0</v>
      </c>
      <c r="G8" s="8">
        <f t="shared" si="0"/>
        <v>0</v>
      </c>
    </row>
    <row r="9" spans="1:7" ht="29" thickTop="1" thickBot="1" x14ac:dyDescent="0.35">
      <c r="A9" s="27">
        <v>1.05</v>
      </c>
      <c r="B9" s="22" t="s">
        <v>23</v>
      </c>
      <c r="C9" s="20" t="s">
        <v>4</v>
      </c>
      <c r="D9" s="20"/>
      <c r="E9" s="13">
        <v>1</v>
      </c>
      <c r="F9" s="21">
        <f>F7*0.15</f>
        <v>0</v>
      </c>
      <c r="G9" s="8">
        <f t="shared" si="0"/>
        <v>0</v>
      </c>
    </row>
    <row r="10" spans="1:7" ht="29" thickTop="1" thickBot="1" x14ac:dyDescent="0.35">
      <c r="A10" s="27">
        <v>1.06</v>
      </c>
      <c r="B10" s="22" t="s">
        <v>24</v>
      </c>
      <c r="C10" s="20" t="s">
        <v>4</v>
      </c>
      <c r="D10" s="20"/>
      <c r="E10" s="13">
        <v>1</v>
      </c>
      <c r="F10" s="21">
        <v>0</v>
      </c>
      <c r="G10" s="8">
        <f t="shared" si="0"/>
        <v>0</v>
      </c>
    </row>
    <row r="11" spans="1:7" ht="43" thickTop="1" thickBot="1" x14ac:dyDescent="0.35">
      <c r="A11" s="27">
        <v>1.07</v>
      </c>
      <c r="B11" s="22" t="s">
        <v>25</v>
      </c>
      <c r="C11" s="20" t="s">
        <v>14</v>
      </c>
      <c r="D11" s="20"/>
      <c r="E11" s="13">
        <v>50</v>
      </c>
      <c r="F11" s="21">
        <v>0</v>
      </c>
      <c r="G11" s="8">
        <f t="shared" si="0"/>
        <v>0</v>
      </c>
    </row>
    <row r="12" spans="1:7" ht="29" thickTop="1" thickBot="1" x14ac:dyDescent="0.35">
      <c r="A12" s="27">
        <v>1.08</v>
      </c>
      <c r="B12" s="19" t="s">
        <v>15</v>
      </c>
      <c r="C12" s="20" t="s">
        <v>4</v>
      </c>
      <c r="D12" s="20" t="s">
        <v>16</v>
      </c>
      <c r="E12" s="13">
        <v>1</v>
      </c>
      <c r="F12" s="21">
        <v>0</v>
      </c>
      <c r="G12" s="8">
        <f t="shared" si="0"/>
        <v>0</v>
      </c>
    </row>
    <row r="13" spans="1:7" ht="43" thickTop="1" thickBot="1" x14ac:dyDescent="0.35">
      <c r="A13" s="26">
        <v>1.0900000000000001</v>
      </c>
      <c r="B13" s="20" t="s">
        <v>11</v>
      </c>
      <c r="C13" s="15" t="s">
        <v>4</v>
      </c>
      <c r="D13" s="15"/>
      <c r="E13" s="13">
        <v>1</v>
      </c>
      <c r="F13" s="16">
        <v>0</v>
      </c>
      <c r="G13" s="17">
        <f t="shared" si="0"/>
        <v>0</v>
      </c>
    </row>
    <row r="14" spans="1:7" ht="29" thickTop="1" thickBot="1" x14ac:dyDescent="0.35">
      <c r="A14" s="26">
        <v>1.1000000000000001</v>
      </c>
      <c r="B14" s="20" t="s">
        <v>29</v>
      </c>
      <c r="C14" s="15" t="s">
        <v>26</v>
      </c>
      <c r="D14" s="15"/>
      <c r="E14" s="13">
        <v>1</v>
      </c>
      <c r="F14" s="16">
        <v>0</v>
      </c>
      <c r="G14" s="17">
        <f t="shared" si="0"/>
        <v>0</v>
      </c>
    </row>
    <row r="15" spans="1:7" ht="15.5" thickTop="1" thickBot="1" x14ac:dyDescent="0.4">
      <c r="A15" s="28"/>
      <c r="B15" s="36" t="s">
        <v>8</v>
      </c>
      <c r="C15" s="37"/>
      <c r="D15" s="10">
        <f>D6+D7+D8+D9+D10+D11+D13</f>
        <v>0</v>
      </c>
      <c r="E15" s="10"/>
      <c r="F15" s="11"/>
      <c r="G15" s="12">
        <f>SUM(G5:G14)</f>
        <v>0</v>
      </c>
    </row>
    <row r="16" spans="1:7" ht="14.5" thickTop="1" x14ac:dyDescent="0.3">
      <c r="C16" s="6"/>
      <c r="D16" s="6"/>
      <c r="E16" s="6"/>
      <c r="F16" s="6"/>
      <c r="G16" s="7"/>
    </row>
    <row r="17" spans="1:7" ht="15.5" x14ac:dyDescent="0.35">
      <c r="B17" s="5"/>
      <c r="C17" s="6"/>
      <c r="D17" s="6"/>
      <c r="E17" s="6"/>
      <c r="F17" s="6"/>
      <c r="G17" s="7"/>
    </row>
    <row r="19" spans="1:7" ht="14.5" thickBot="1" x14ac:dyDescent="0.35"/>
    <row r="20" spans="1:7" ht="18.5" thickTop="1" thickBot="1" x14ac:dyDescent="0.4">
      <c r="A20" s="33" t="s">
        <v>19</v>
      </c>
      <c r="B20" s="34"/>
      <c r="C20" s="34"/>
      <c r="D20" s="34"/>
      <c r="E20" s="34"/>
      <c r="F20" s="34"/>
      <c r="G20" s="35"/>
    </row>
    <row r="21" spans="1:7" ht="43" thickTop="1" thickBot="1" x14ac:dyDescent="0.35">
      <c r="A21" s="29" t="s">
        <v>0</v>
      </c>
      <c r="B21" s="30" t="s">
        <v>1</v>
      </c>
      <c r="C21" s="30" t="s">
        <v>2</v>
      </c>
      <c r="D21" s="30" t="s">
        <v>17</v>
      </c>
      <c r="E21" s="30" t="s">
        <v>3</v>
      </c>
      <c r="F21" s="31" t="s">
        <v>5</v>
      </c>
      <c r="G21" s="32" t="s">
        <v>13</v>
      </c>
    </row>
    <row r="22" spans="1:7" ht="30" customHeight="1" thickTop="1" thickBot="1" x14ac:dyDescent="0.35">
      <c r="A22" s="26">
        <v>2.0099999999999998</v>
      </c>
      <c r="B22" s="14" t="s">
        <v>6</v>
      </c>
      <c r="C22" s="15" t="s">
        <v>4</v>
      </c>
      <c r="D22" s="15" t="s">
        <v>16</v>
      </c>
      <c r="E22" s="13">
        <v>1</v>
      </c>
      <c r="F22" s="16">
        <v>0</v>
      </c>
      <c r="G22" s="17">
        <f>E22*F22</f>
        <v>0</v>
      </c>
    </row>
    <row r="23" spans="1:7" ht="71" thickTop="1" thickBot="1" x14ac:dyDescent="0.35">
      <c r="A23" s="26">
        <v>2.02</v>
      </c>
      <c r="B23" s="18" t="s">
        <v>10</v>
      </c>
      <c r="C23" s="15" t="s">
        <v>4</v>
      </c>
      <c r="D23" s="15"/>
      <c r="E23" s="13">
        <v>1</v>
      </c>
      <c r="F23" s="16">
        <v>0</v>
      </c>
      <c r="G23" s="17">
        <f t="shared" ref="G23:G31" si="1">E23*F23</f>
        <v>0</v>
      </c>
    </row>
    <row r="24" spans="1:7" ht="48" thickTop="1" thickBot="1" x14ac:dyDescent="0.35">
      <c r="A24" s="27">
        <v>2.0299999999999998</v>
      </c>
      <c r="B24" s="24" t="s">
        <v>20</v>
      </c>
      <c r="C24" s="20" t="s">
        <v>4</v>
      </c>
      <c r="D24" s="20"/>
      <c r="E24" s="13">
        <v>1</v>
      </c>
      <c r="F24" s="21"/>
      <c r="G24" s="8">
        <f t="shared" si="1"/>
        <v>0</v>
      </c>
    </row>
    <row r="25" spans="1:7" ht="29" thickTop="1" thickBot="1" x14ac:dyDescent="0.35">
      <c r="A25" s="27">
        <v>2.04</v>
      </c>
      <c r="B25" s="22" t="s">
        <v>27</v>
      </c>
      <c r="C25" s="20" t="s">
        <v>4</v>
      </c>
      <c r="D25" s="20"/>
      <c r="E25" s="13">
        <v>1</v>
      </c>
      <c r="F25" s="21">
        <v>0</v>
      </c>
      <c r="G25" s="8">
        <f t="shared" si="1"/>
        <v>0</v>
      </c>
    </row>
    <row r="26" spans="1:7" ht="29" thickTop="1" thickBot="1" x14ac:dyDescent="0.35">
      <c r="A26" s="27">
        <v>2.0499999999999998</v>
      </c>
      <c r="B26" s="22" t="s">
        <v>23</v>
      </c>
      <c r="C26" s="20" t="s">
        <v>4</v>
      </c>
      <c r="D26" s="20"/>
      <c r="E26" s="13">
        <v>1</v>
      </c>
      <c r="F26" s="21">
        <f>F24*0.15</f>
        <v>0</v>
      </c>
      <c r="G26" s="8">
        <f t="shared" si="1"/>
        <v>0</v>
      </c>
    </row>
    <row r="27" spans="1:7" ht="29" thickTop="1" thickBot="1" x14ac:dyDescent="0.35">
      <c r="A27" s="27">
        <v>2.06</v>
      </c>
      <c r="B27" s="22" t="s">
        <v>24</v>
      </c>
      <c r="C27" s="20" t="s">
        <v>4</v>
      </c>
      <c r="D27" s="20"/>
      <c r="E27" s="13">
        <v>1</v>
      </c>
      <c r="F27" s="21">
        <f>F24*0.1</f>
        <v>0</v>
      </c>
      <c r="G27" s="8">
        <f t="shared" si="1"/>
        <v>0</v>
      </c>
    </row>
    <row r="28" spans="1:7" ht="43" thickTop="1" thickBot="1" x14ac:dyDescent="0.35">
      <c r="A28" s="27">
        <v>2.0699999999999998</v>
      </c>
      <c r="B28" s="22" t="s">
        <v>25</v>
      </c>
      <c r="C28" s="20" t="s">
        <v>14</v>
      </c>
      <c r="D28" s="20"/>
      <c r="E28" s="13">
        <v>50</v>
      </c>
      <c r="F28" s="21">
        <v>0</v>
      </c>
      <c r="G28" s="8">
        <f t="shared" si="1"/>
        <v>0</v>
      </c>
    </row>
    <row r="29" spans="1:7" ht="29" thickTop="1" thickBot="1" x14ac:dyDescent="0.35">
      <c r="A29" s="27">
        <v>2.08</v>
      </c>
      <c r="B29" s="19" t="s">
        <v>15</v>
      </c>
      <c r="C29" s="20" t="s">
        <v>4</v>
      </c>
      <c r="D29" s="20" t="s">
        <v>16</v>
      </c>
      <c r="E29" s="13">
        <v>1</v>
      </c>
      <c r="F29" s="21">
        <v>0</v>
      </c>
      <c r="G29" s="8">
        <f t="shared" si="1"/>
        <v>0</v>
      </c>
    </row>
    <row r="30" spans="1:7" ht="43" thickTop="1" thickBot="1" x14ac:dyDescent="0.35">
      <c r="A30" s="26">
        <v>2.09</v>
      </c>
      <c r="B30" s="20" t="s">
        <v>11</v>
      </c>
      <c r="C30" s="15" t="s">
        <v>4</v>
      </c>
      <c r="D30" s="15"/>
      <c r="E30" s="13">
        <v>1</v>
      </c>
      <c r="F30" s="16">
        <v>0</v>
      </c>
      <c r="G30" s="17">
        <f t="shared" si="1"/>
        <v>0</v>
      </c>
    </row>
    <row r="31" spans="1:7" ht="29" thickTop="1" thickBot="1" x14ac:dyDescent="0.35">
      <c r="A31" s="26">
        <v>2.1</v>
      </c>
      <c r="B31" s="20" t="s">
        <v>29</v>
      </c>
      <c r="C31" s="15" t="s">
        <v>4</v>
      </c>
      <c r="D31" s="15"/>
      <c r="E31" s="13">
        <v>1</v>
      </c>
      <c r="F31" s="16">
        <v>0</v>
      </c>
      <c r="G31" s="17">
        <f t="shared" si="1"/>
        <v>0</v>
      </c>
    </row>
    <row r="32" spans="1:7" ht="16.5" thickTop="1" thickBot="1" x14ac:dyDescent="0.4">
      <c r="A32" s="28"/>
      <c r="B32" s="23" t="s">
        <v>7</v>
      </c>
      <c r="C32" s="10"/>
      <c r="D32" s="10">
        <f>D23+D24+D25+D26+D27+D28+D30</f>
        <v>0</v>
      </c>
      <c r="E32" s="10"/>
      <c r="F32" s="11"/>
      <c r="G32" s="12">
        <f>SUM(G22:G31)</f>
        <v>0</v>
      </c>
    </row>
    <row r="33" spans="1:7" ht="14.5" thickTop="1" x14ac:dyDescent="0.3"/>
    <row r="36" spans="1:7" ht="14.5" thickBot="1" x14ac:dyDescent="0.35"/>
    <row r="37" spans="1:7" ht="18.5" thickTop="1" thickBot="1" x14ac:dyDescent="0.4">
      <c r="A37" s="33" t="s">
        <v>21</v>
      </c>
      <c r="B37" s="34"/>
      <c r="C37" s="34"/>
      <c r="D37" s="34"/>
      <c r="E37" s="34"/>
      <c r="F37" s="34"/>
      <c r="G37" s="35"/>
    </row>
    <row r="38" spans="1:7" ht="43" thickTop="1" thickBot="1" x14ac:dyDescent="0.35">
      <c r="A38" s="29" t="s">
        <v>0</v>
      </c>
      <c r="B38" s="30" t="s">
        <v>1</v>
      </c>
      <c r="C38" s="30" t="s">
        <v>2</v>
      </c>
      <c r="D38" s="30" t="s">
        <v>17</v>
      </c>
      <c r="E38" s="30" t="s">
        <v>3</v>
      </c>
      <c r="F38" s="31" t="s">
        <v>5</v>
      </c>
      <c r="G38" s="32" t="s">
        <v>13</v>
      </c>
    </row>
    <row r="39" spans="1:7" ht="30.75" customHeight="1" thickTop="1" thickBot="1" x14ac:dyDescent="0.35">
      <c r="A39" s="26">
        <v>3.01</v>
      </c>
      <c r="B39" s="14" t="s">
        <v>6</v>
      </c>
      <c r="C39" s="15" t="s">
        <v>4</v>
      </c>
      <c r="D39" s="15" t="s">
        <v>16</v>
      </c>
      <c r="E39" s="13">
        <v>1</v>
      </c>
      <c r="F39" s="16">
        <v>0</v>
      </c>
      <c r="G39" s="17">
        <f>E39*F39</f>
        <v>0</v>
      </c>
    </row>
    <row r="40" spans="1:7" ht="71" thickTop="1" thickBot="1" x14ac:dyDescent="0.35">
      <c r="A40" s="26">
        <v>3.02</v>
      </c>
      <c r="B40" s="18" t="s">
        <v>10</v>
      </c>
      <c r="C40" s="15" t="s">
        <v>4</v>
      </c>
      <c r="D40" s="15"/>
      <c r="E40" s="13">
        <v>1</v>
      </c>
      <c r="F40" s="16">
        <v>0</v>
      </c>
      <c r="G40" s="17">
        <f t="shared" ref="G40:G48" si="2">E40*F40</f>
        <v>0</v>
      </c>
    </row>
    <row r="41" spans="1:7" ht="48" thickTop="1" thickBot="1" x14ac:dyDescent="0.35">
      <c r="A41" s="27">
        <v>3.03</v>
      </c>
      <c r="B41" s="24" t="s">
        <v>22</v>
      </c>
      <c r="C41" s="20" t="s">
        <v>4</v>
      </c>
      <c r="D41" s="20"/>
      <c r="E41" s="13">
        <v>1</v>
      </c>
      <c r="F41" s="21">
        <v>0</v>
      </c>
      <c r="G41" s="8">
        <f t="shared" si="2"/>
        <v>0</v>
      </c>
    </row>
    <row r="42" spans="1:7" ht="29" thickTop="1" thickBot="1" x14ac:dyDescent="0.35">
      <c r="A42" s="27">
        <v>3.04</v>
      </c>
      <c r="B42" s="22" t="s">
        <v>27</v>
      </c>
      <c r="C42" s="20" t="s">
        <v>4</v>
      </c>
      <c r="D42" s="20"/>
      <c r="E42" s="13">
        <v>1</v>
      </c>
      <c r="F42" s="21">
        <v>0</v>
      </c>
      <c r="G42" s="8">
        <f t="shared" si="2"/>
        <v>0</v>
      </c>
    </row>
    <row r="43" spans="1:7" ht="29" thickTop="1" thickBot="1" x14ac:dyDescent="0.35">
      <c r="A43" s="27">
        <v>3.05</v>
      </c>
      <c r="B43" s="22" t="s">
        <v>23</v>
      </c>
      <c r="C43" s="20" t="s">
        <v>4</v>
      </c>
      <c r="D43" s="20"/>
      <c r="E43" s="13">
        <v>1</v>
      </c>
      <c r="F43" s="21">
        <v>0</v>
      </c>
      <c r="G43" s="8">
        <f t="shared" si="2"/>
        <v>0</v>
      </c>
    </row>
    <row r="44" spans="1:7" ht="29" thickTop="1" thickBot="1" x14ac:dyDescent="0.35">
      <c r="A44" s="27">
        <v>3.06</v>
      </c>
      <c r="B44" s="22" t="s">
        <v>24</v>
      </c>
      <c r="C44" s="20" t="s">
        <v>4</v>
      </c>
      <c r="D44" s="20"/>
      <c r="E44" s="13">
        <v>1</v>
      </c>
      <c r="F44" s="21">
        <v>0</v>
      </c>
      <c r="G44" s="8">
        <f t="shared" si="2"/>
        <v>0</v>
      </c>
    </row>
    <row r="45" spans="1:7" ht="43" thickTop="1" thickBot="1" x14ac:dyDescent="0.35">
      <c r="A45" s="27">
        <v>3.07</v>
      </c>
      <c r="B45" s="22" t="s">
        <v>25</v>
      </c>
      <c r="C45" s="20" t="s">
        <v>14</v>
      </c>
      <c r="D45" s="20"/>
      <c r="E45" s="13">
        <v>50</v>
      </c>
      <c r="F45" s="21">
        <v>0</v>
      </c>
      <c r="G45" s="8">
        <f t="shared" si="2"/>
        <v>0</v>
      </c>
    </row>
    <row r="46" spans="1:7" ht="29" thickTop="1" thickBot="1" x14ac:dyDescent="0.35">
      <c r="A46" s="27">
        <v>3.08</v>
      </c>
      <c r="B46" s="19" t="s">
        <v>15</v>
      </c>
      <c r="C46" s="20" t="s">
        <v>4</v>
      </c>
      <c r="D46" s="20" t="s">
        <v>16</v>
      </c>
      <c r="E46" s="13">
        <v>1</v>
      </c>
      <c r="F46" s="21">
        <v>0</v>
      </c>
      <c r="G46" s="8">
        <f t="shared" si="2"/>
        <v>0</v>
      </c>
    </row>
    <row r="47" spans="1:7" ht="43" thickTop="1" thickBot="1" x14ac:dyDescent="0.35">
      <c r="A47" s="26">
        <v>3.09</v>
      </c>
      <c r="B47" s="20" t="s">
        <v>11</v>
      </c>
      <c r="C47" s="15" t="s">
        <v>4</v>
      </c>
      <c r="D47" s="15"/>
      <c r="E47" s="13">
        <v>1</v>
      </c>
      <c r="F47" s="16">
        <v>0</v>
      </c>
      <c r="G47" s="17">
        <f t="shared" si="2"/>
        <v>0</v>
      </c>
    </row>
    <row r="48" spans="1:7" ht="29" thickTop="1" thickBot="1" x14ac:dyDescent="0.35">
      <c r="A48" s="26">
        <v>3.1</v>
      </c>
      <c r="B48" s="20" t="s">
        <v>29</v>
      </c>
      <c r="C48" s="15" t="s">
        <v>4</v>
      </c>
      <c r="D48" s="15"/>
      <c r="E48" s="13">
        <v>1</v>
      </c>
      <c r="F48" s="16">
        <v>0</v>
      </c>
      <c r="G48" s="17">
        <f t="shared" si="2"/>
        <v>0</v>
      </c>
    </row>
    <row r="49" spans="1:7" ht="16.5" thickTop="1" thickBot="1" x14ac:dyDescent="0.4">
      <c r="A49" s="28"/>
      <c r="B49" s="23" t="s">
        <v>7</v>
      </c>
      <c r="C49" s="10"/>
      <c r="D49" s="10">
        <f>D40+D41+D42+D43+D44+D45+D47</f>
        <v>0</v>
      </c>
      <c r="E49" s="10"/>
      <c r="F49" s="11"/>
      <c r="G49" s="12">
        <f>SUM(G39:G48)</f>
        <v>0</v>
      </c>
    </row>
    <row r="50" spans="1:7" ht="14.5" thickTop="1" x14ac:dyDescent="0.3"/>
  </sheetData>
  <mergeCells count="4">
    <mergeCell ref="A37:G37"/>
    <mergeCell ref="A3:G3"/>
    <mergeCell ref="A20:G20"/>
    <mergeCell ref="B15:C15"/>
  </mergeCells>
  <pageMargins left="0.7" right="0.7" top="0.75" bottom="0.75" header="0.3" footer="0.3"/>
  <pageSetup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Dorin Petculescu</dc:creator>
  <cp:lastModifiedBy>Vadim Gumanovsky</cp:lastModifiedBy>
  <cp:lastPrinted>2016-05-10T12:55:26Z</cp:lastPrinted>
  <dcterms:created xsi:type="dcterms:W3CDTF">2016-05-09T03:58:04Z</dcterms:created>
  <dcterms:modified xsi:type="dcterms:W3CDTF">2020-11-11T14:17:15Z</dcterms:modified>
</cp:coreProperties>
</file>