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srv4\אגף סיכונים רגולציה ורכש\Contracts\010 מכרזים פתוחים\עבודה- חדש\הסעים מחלקת ים מכלל אשקלון\מסמכים מעודכנים לפרסום\"/>
    </mc:Choice>
  </mc:AlternateContent>
  <bookViews>
    <workbookView xWindow="0" yWindow="0" windowWidth="23040" windowHeight="9915"/>
  </bookViews>
  <sheets>
    <sheet name="דוגמה מספרית - ים" sheetId="5" r:id="rId1"/>
  </sheets>
  <definedNames>
    <definedName name="_xlnm.Print_Area" localSheetId="0">'דוגמה מספרית - ים'!$A$2:$F$36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 l="1"/>
  <c r="H34" i="5" s="1"/>
  <c r="H35" i="5" s="1"/>
  <c r="G32" i="5"/>
  <c r="F32" i="5"/>
  <c r="H33" i="5"/>
  <c r="G33" i="5"/>
  <c r="F33" i="5"/>
  <c r="F34" i="5" s="1"/>
  <c r="F35" i="5" s="1"/>
  <c r="F15" i="5"/>
  <c r="G34" i="5" l="1"/>
  <c r="G35" i="5" s="1"/>
  <c r="G24" i="5"/>
  <c r="H24" i="5"/>
  <c r="G25" i="5"/>
  <c r="H25" i="5"/>
  <c r="F25" i="5"/>
  <c r="F24" i="5"/>
  <c r="G22" i="5"/>
  <c r="H22" i="5"/>
  <c r="F22" i="5"/>
  <c r="F17" i="5"/>
  <c r="G21" i="5"/>
  <c r="H21" i="5"/>
  <c r="F21" i="5"/>
  <c r="F20" i="5"/>
  <c r="G20" i="5"/>
  <c r="H20" i="5"/>
  <c r="G19" i="5"/>
  <c r="H19" i="5"/>
  <c r="F19" i="5"/>
  <c r="G17" i="5"/>
  <c r="H17" i="5"/>
  <c r="G16" i="5"/>
  <c r="H16" i="5"/>
  <c r="F16" i="5"/>
  <c r="G15" i="5"/>
  <c r="H15" i="5"/>
  <c r="G26" i="5" l="1"/>
  <c r="G27" i="5" s="1"/>
  <c r="G36" i="5" s="1"/>
  <c r="F26" i="5"/>
  <c r="F27" i="5" s="1"/>
  <c r="F36" i="5" s="1"/>
  <c r="H26" i="5"/>
  <c r="H27" i="5" s="1"/>
  <c r="H36" i="5" s="1"/>
  <c r="B26" i="5" l="1"/>
  <c r="B34" i="5"/>
  <c r="E9" i="5" l="1"/>
  <c r="H37" i="5" s="1"/>
  <c r="D9" i="5"/>
  <c r="G37" i="5" s="1"/>
  <c r="C9" i="5"/>
  <c r="F37" i="5" s="1"/>
</calcChain>
</file>

<file path=xl/sharedStrings.xml><?xml version="1.0" encoding="utf-8"?>
<sst xmlns="http://schemas.openxmlformats.org/spreadsheetml/2006/main" count="43" uniqueCount="30">
  <si>
    <t>איסוף בוקר גן יבנה</t>
  </si>
  <si>
    <t>איסוף בוקר אשדוד</t>
  </si>
  <si>
    <t>פיזור גן יבנה</t>
  </si>
  <si>
    <t>פיזור אשדוד</t>
  </si>
  <si>
    <t>קצא"א - כנות - תל-אביב</t>
  </si>
  <si>
    <t xml:space="preserve">קצא"א - כנות </t>
  </si>
  <si>
    <t>משקל</t>
  </si>
  <si>
    <t xml:space="preserve">איסוף מתל-אביב </t>
  </si>
  <si>
    <t>פיזור לתל-אביב</t>
  </si>
  <si>
    <t>איסוף בוקר עיר אשקלון</t>
  </si>
  <si>
    <t>פיזור עיר אשקלון</t>
  </si>
  <si>
    <t>איסוף/פיזור אשדוד + גן יבנה</t>
  </si>
  <si>
    <t>איסוף/פיזור אשדוד + גן יבנה + אמונים</t>
  </si>
  <si>
    <t>איסוף/פיזור אשדוד + אמונים</t>
  </si>
  <si>
    <t>מציע א'</t>
  </si>
  <si>
    <t>מציע ב'</t>
  </si>
  <si>
    <t>מציע ג'</t>
  </si>
  <si>
    <t>בחינת איכות</t>
  </si>
  <si>
    <t>ניקוד מירבי</t>
  </si>
  <si>
    <t>המלצות - 30 נק'</t>
  </si>
  <si>
    <t>איכות כלי הרכב, תחזוקתם ורמת ניקיונם</t>
  </si>
  <si>
    <t>עמידה בלוחות זמנים ואמינות השירות</t>
  </si>
  <si>
    <t>איכות ואדיבות השירות</t>
  </si>
  <si>
    <t>מוניות לפי קריאה - 5%</t>
  </si>
  <si>
    <t xml:space="preserve"> הסעות מתחם מחלקת ים - 95%</t>
  </si>
  <si>
    <t xml:space="preserve">סה"כ ניקוד סופי </t>
  </si>
  <si>
    <r>
      <t xml:space="preserve">בחינת מחיר - </t>
    </r>
    <r>
      <rPr>
        <b/>
        <sz val="16"/>
        <color rgb="FFFF0000"/>
        <rFont val="Arial"/>
        <family val="2"/>
        <charset val="177"/>
        <scheme val="minor"/>
      </rPr>
      <t>המספרים אינם מהווים כל אינדיקציה לאומדן</t>
    </r>
  </si>
  <si>
    <t>סה"כ ניקוד מחיר</t>
  </si>
  <si>
    <t>ומכאן שמציע ב' הוא הזוכה</t>
  </si>
  <si>
    <t>נספח ח' - דוגמא מספרית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</si>
</sst>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rgb="FFFF0000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164" fontId="0" fillId="0" borderId="1" xfId="1" applyNumberFormat="1" applyFont="1" applyBorder="1"/>
    <xf numFmtId="164" fontId="0" fillId="0" borderId="0" xfId="1" applyNumberFormat="1" applyFont="1"/>
    <xf numFmtId="0" fontId="3" fillId="0" borderId="1" xfId="0" applyFont="1" applyBorder="1" applyAlignment="1">
      <alignment horizontal="right" readingOrder="2"/>
    </xf>
    <xf numFmtId="164" fontId="3" fillId="0" borderId="1" xfId="1" applyNumberFormat="1" applyFont="1" applyBorder="1"/>
    <xf numFmtId="164" fontId="0" fillId="0" borderId="0" xfId="1" applyNumberFormat="1" applyFont="1" applyBorder="1"/>
    <xf numFmtId="0" fontId="0" fillId="0" borderId="2" xfId="0" applyBorder="1" applyAlignment="1">
      <alignment horizontal="right" readingOrder="2"/>
    </xf>
    <xf numFmtId="0" fontId="0" fillId="0" borderId="3" xfId="0" applyBorder="1" applyAlignment="1">
      <alignment horizontal="right" readingOrder="2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wrapText="1" readingOrder="2"/>
    </xf>
    <xf numFmtId="0" fontId="1" fillId="3" borderId="1" xfId="0" applyFont="1" applyFill="1" applyBorder="1" applyAlignment="1">
      <alignment horizontal="center" vertical="center" wrapText="1"/>
    </xf>
    <xf numFmtId="1" fontId="0" fillId="4" borderId="8" xfId="0" applyNumberFormat="1" applyFill="1" applyBorder="1"/>
    <xf numFmtId="0" fontId="1" fillId="3" borderId="1" xfId="0" applyFont="1" applyFill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right"/>
    </xf>
    <xf numFmtId="1" fontId="0" fillId="0" borderId="0" xfId="0" applyNumberFormat="1" applyFill="1" applyBorder="1"/>
    <xf numFmtId="1" fontId="0" fillId="0" borderId="1" xfId="1" applyNumberFormat="1" applyFont="1" applyBorder="1"/>
    <xf numFmtId="0" fontId="1" fillId="3" borderId="1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" fontId="0" fillId="0" borderId="0" xfId="1" applyNumberFormat="1" applyFont="1" applyFill="1" applyBorder="1" applyAlignment="1">
      <alignment horizontal="right"/>
    </xf>
    <xf numFmtId="0" fontId="0" fillId="0" borderId="0" xfId="0" applyBorder="1" applyAlignment="1">
      <alignment horizontal="right" readingOrder="2"/>
    </xf>
    <xf numFmtId="0" fontId="1" fillId="0" borderId="0" xfId="0" applyFont="1" applyFill="1" applyBorder="1" applyAlignment="1">
      <alignment horizontal="center" vertical="center"/>
    </xf>
    <xf numFmtId="1" fontId="0" fillId="2" borderId="1" xfId="1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1" fontId="0" fillId="2" borderId="11" xfId="1" applyNumberFormat="1" applyFont="1" applyFill="1" applyBorder="1" applyAlignment="1">
      <alignment horizontal="right"/>
    </xf>
    <xf numFmtId="1" fontId="0" fillId="2" borderId="1" xfId="1" applyNumberFormat="1" applyFont="1" applyFill="1" applyBorder="1" applyAlignment="1">
      <alignment horizontal="right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2" fontId="0" fillId="6" borderId="17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16" xfId="0" applyFont="1" applyFill="1" applyBorder="1"/>
    <xf numFmtId="0" fontId="4" fillId="5" borderId="19" xfId="0" applyFont="1" applyFill="1" applyBorder="1"/>
    <xf numFmtId="1" fontId="4" fillId="5" borderId="19" xfId="0" applyNumberFormat="1" applyFont="1" applyFill="1" applyBorder="1"/>
    <xf numFmtId="2" fontId="4" fillId="5" borderId="20" xfId="0" applyNumberFormat="1" applyFont="1" applyFill="1" applyBorder="1"/>
    <xf numFmtId="2" fontId="0" fillId="2" borderId="1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2" fontId="0" fillId="6" borderId="17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" fontId="0" fillId="2" borderId="1" xfId="1" applyNumberFormat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 vertical="center"/>
    </xf>
    <xf numFmtId="1" fontId="0" fillId="2" borderId="9" xfId="1" applyNumberFormat="1" applyFont="1" applyFill="1" applyBorder="1" applyAlignment="1">
      <alignment horizontal="right"/>
    </xf>
    <xf numFmtId="1" fontId="0" fillId="2" borderId="10" xfId="1" applyNumberFormat="1" applyFont="1" applyFill="1" applyBorder="1" applyAlignment="1">
      <alignment horizontal="right"/>
    </xf>
    <xf numFmtId="1" fontId="0" fillId="2" borderId="13" xfId="1" applyNumberFormat="1" applyFont="1" applyFill="1" applyBorder="1" applyAlignment="1">
      <alignment horizontal="right"/>
    </xf>
    <xf numFmtId="1" fontId="0" fillId="2" borderId="14" xfId="1" applyNumberFormat="1" applyFont="1" applyFill="1" applyBorder="1" applyAlignment="1">
      <alignment horizontal="right"/>
    </xf>
    <xf numFmtId="1" fontId="0" fillId="2" borderId="12" xfId="1" applyNumberFormat="1" applyFont="1" applyFill="1" applyBorder="1" applyAlignment="1">
      <alignment horizontal="right"/>
    </xf>
    <xf numFmtId="1" fontId="0" fillId="2" borderId="15" xfId="1" applyNumberFormat="1" applyFont="1" applyFill="1" applyBorder="1" applyAlignment="1">
      <alignment horizontal="right"/>
    </xf>
    <xf numFmtId="0" fontId="4" fillId="5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rightToLeft="1" tabSelected="1" workbookViewId="0">
      <selection activeCell="A4" sqref="A4"/>
    </sheetView>
  </sheetViews>
  <sheetFormatPr defaultRowHeight="14.25" x14ac:dyDescent="0.2"/>
  <cols>
    <col min="1" max="1" width="29.625" customWidth="1"/>
    <col min="2" max="2" width="9.5" bestFit="1" customWidth="1"/>
  </cols>
  <sheetData>
    <row r="2" spans="1:8" ht="15" x14ac:dyDescent="0.25">
      <c r="A2" s="55" t="s">
        <v>29</v>
      </c>
      <c r="B2" s="55"/>
      <c r="C2" s="55"/>
      <c r="D2" s="55"/>
      <c r="E2" s="55"/>
    </row>
    <row r="3" spans="1:8" x14ac:dyDescent="0.2">
      <c r="A3" t="s">
        <v>17</v>
      </c>
    </row>
    <row r="5" spans="1:8" ht="15" x14ac:dyDescent="0.2">
      <c r="A5" s="9" t="s">
        <v>19</v>
      </c>
      <c r="B5" s="14" t="s">
        <v>18</v>
      </c>
      <c r="C5" s="10" t="s">
        <v>14</v>
      </c>
      <c r="D5" s="10" t="s">
        <v>15</v>
      </c>
      <c r="E5" s="10" t="s">
        <v>16</v>
      </c>
    </row>
    <row r="6" spans="1:8" x14ac:dyDescent="0.2">
      <c r="A6" s="7" t="s">
        <v>20</v>
      </c>
      <c r="B6" s="17">
        <v>7</v>
      </c>
      <c r="C6" s="15">
        <v>6</v>
      </c>
      <c r="D6" s="15">
        <v>7</v>
      </c>
      <c r="E6" s="15">
        <v>4</v>
      </c>
    </row>
    <row r="7" spans="1:8" x14ac:dyDescent="0.2">
      <c r="A7" s="7" t="s">
        <v>21</v>
      </c>
      <c r="B7" s="17">
        <v>15</v>
      </c>
      <c r="C7" s="15">
        <v>13</v>
      </c>
      <c r="D7" s="15">
        <v>15</v>
      </c>
      <c r="E7" s="15">
        <v>14</v>
      </c>
    </row>
    <row r="8" spans="1:8" ht="15" thickBot="1" x14ac:dyDescent="0.25">
      <c r="A8" s="7" t="s">
        <v>22</v>
      </c>
      <c r="B8" s="17">
        <v>8</v>
      </c>
      <c r="C8" s="15">
        <v>7</v>
      </c>
      <c r="D8" s="15">
        <v>6</v>
      </c>
      <c r="E8" s="15">
        <v>8</v>
      </c>
    </row>
    <row r="9" spans="1:8" ht="15" thickBot="1" x14ac:dyDescent="0.25">
      <c r="C9" s="13">
        <f>SUM(C6:C8)</f>
        <v>26</v>
      </c>
      <c r="D9" s="13">
        <f t="shared" ref="D9:E9" si="0">SUM(D6:D8)</f>
        <v>28</v>
      </c>
      <c r="E9" s="13">
        <f t="shared" si="0"/>
        <v>26</v>
      </c>
    </row>
    <row r="10" spans="1:8" x14ac:dyDescent="0.2">
      <c r="C10" s="16"/>
      <c r="D10" s="16"/>
      <c r="E10" s="16"/>
    </row>
    <row r="11" spans="1:8" s="40" customFormat="1" ht="20.25" x14ac:dyDescent="0.3">
      <c r="A11" s="40" t="s">
        <v>26</v>
      </c>
    </row>
    <row r="12" spans="1:8" ht="15" thickBot="1" x14ac:dyDescent="0.25"/>
    <row r="13" spans="1:8" ht="15" x14ac:dyDescent="0.2">
      <c r="A13" s="44" t="s">
        <v>24</v>
      </c>
      <c r="B13" s="45"/>
      <c r="C13" s="22"/>
      <c r="D13" s="22"/>
      <c r="E13" s="22"/>
      <c r="F13" s="33"/>
      <c r="G13" s="33"/>
      <c r="H13" s="33"/>
    </row>
    <row r="14" spans="1:8" ht="15" x14ac:dyDescent="0.2">
      <c r="A14" s="9"/>
      <c r="B14" s="14" t="s">
        <v>6</v>
      </c>
      <c r="C14" s="10" t="s">
        <v>14</v>
      </c>
      <c r="D14" s="24" t="s">
        <v>15</v>
      </c>
      <c r="E14" s="12" t="s">
        <v>16</v>
      </c>
      <c r="F14" s="27" t="s">
        <v>14</v>
      </c>
      <c r="G14" s="28" t="s">
        <v>15</v>
      </c>
      <c r="H14" s="29" t="s">
        <v>16</v>
      </c>
    </row>
    <row r="15" spans="1:8" x14ac:dyDescent="0.2">
      <c r="A15" s="7" t="s">
        <v>9</v>
      </c>
      <c r="B15" s="2">
        <v>0.24</v>
      </c>
      <c r="C15" s="15">
        <v>40</v>
      </c>
      <c r="D15" s="25">
        <v>35</v>
      </c>
      <c r="E15" s="23">
        <v>50</v>
      </c>
      <c r="F15" s="30">
        <f>(MIN($C15:$E15)/C15)*$B15</f>
        <v>0.21</v>
      </c>
      <c r="G15" s="30">
        <f t="shared" ref="G15:H16" si="1">(MIN($C15:$E15)/D15)*$B15</f>
        <v>0.24</v>
      </c>
      <c r="H15" s="30">
        <f t="shared" si="1"/>
        <v>0.16799999999999998</v>
      </c>
    </row>
    <row r="16" spans="1:8" x14ac:dyDescent="0.2">
      <c r="A16" s="7" t="s">
        <v>10</v>
      </c>
      <c r="B16" s="2">
        <v>0.24</v>
      </c>
      <c r="C16" s="15">
        <v>50</v>
      </c>
      <c r="D16" s="25">
        <v>45</v>
      </c>
      <c r="E16" s="23">
        <v>40</v>
      </c>
      <c r="F16" s="30">
        <f>(MIN($C16:$E16)/C16)*$B16</f>
        <v>0.192</v>
      </c>
      <c r="G16" s="30">
        <f>(MIN($C16:$E16)/D16)*$B16</f>
        <v>0.21333333333333332</v>
      </c>
      <c r="H16" s="30">
        <f t="shared" si="1"/>
        <v>0.24</v>
      </c>
    </row>
    <row r="17" spans="1:8" x14ac:dyDescent="0.2">
      <c r="A17" s="7" t="s">
        <v>0</v>
      </c>
      <c r="B17" s="46">
        <v>0.1</v>
      </c>
      <c r="C17" s="49">
        <v>100</v>
      </c>
      <c r="D17" s="51">
        <v>70</v>
      </c>
      <c r="E17" s="47">
        <v>60</v>
      </c>
      <c r="F17" s="42">
        <f>(MIN($C17:$E18)/C17)*$B17</f>
        <v>0.06</v>
      </c>
      <c r="G17" s="42">
        <f>(MIN($C17:$E18)/D17)*$B17</f>
        <v>8.5714285714285715E-2</v>
      </c>
      <c r="H17" s="42">
        <f t="shared" ref="H17" si="2">(MIN($C17:$E18)/E17)*$B17</f>
        <v>0.1</v>
      </c>
    </row>
    <row r="18" spans="1:8" x14ac:dyDescent="0.2">
      <c r="A18" s="7" t="s">
        <v>1</v>
      </c>
      <c r="B18" s="46"/>
      <c r="C18" s="50"/>
      <c r="D18" s="52"/>
      <c r="E18" s="47"/>
      <c r="F18" s="43"/>
      <c r="G18" s="43"/>
      <c r="H18" s="43"/>
    </row>
    <row r="19" spans="1:8" x14ac:dyDescent="0.2">
      <c r="A19" s="7" t="s">
        <v>11</v>
      </c>
      <c r="B19" s="19">
        <v>7.0000000000000007E-2</v>
      </c>
      <c r="C19" s="15">
        <v>80</v>
      </c>
      <c r="D19" s="25">
        <v>90</v>
      </c>
      <c r="E19" s="23">
        <v>70</v>
      </c>
      <c r="F19" s="31">
        <f>(MIN($C19:$E19)/C19)*$B19</f>
        <v>6.1250000000000006E-2</v>
      </c>
      <c r="G19" s="31">
        <f>(MIN($C19:$E19)/D19)*$B19</f>
        <v>5.4444444444444448E-2</v>
      </c>
      <c r="H19" s="31">
        <f t="shared" ref="H19:H21" si="3">(MIN($C19:$E19)/E19)*$B19</f>
        <v>7.0000000000000007E-2</v>
      </c>
    </row>
    <row r="20" spans="1:8" x14ac:dyDescent="0.2">
      <c r="A20" s="7" t="s">
        <v>13</v>
      </c>
      <c r="B20" s="19">
        <v>7.0000000000000007E-2</v>
      </c>
      <c r="C20" s="15">
        <v>100</v>
      </c>
      <c r="D20" s="25">
        <v>50</v>
      </c>
      <c r="E20" s="23">
        <v>60</v>
      </c>
      <c r="F20" s="31">
        <f>(MIN($C20:$E20)/C20)*$B20</f>
        <v>3.5000000000000003E-2</v>
      </c>
      <c r="G20" s="31">
        <f t="shared" ref="G20" si="4">(MIN($C20:$E20)/D20)*$B20</f>
        <v>7.0000000000000007E-2</v>
      </c>
      <c r="H20" s="31">
        <f t="shared" si="3"/>
        <v>5.8333333333333341E-2</v>
      </c>
    </row>
    <row r="21" spans="1:8" ht="15" customHeight="1" x14ac:dyDescent="0.2">
      <c r="A21" s="11" t="s">
        <v>12</v>
      </c>
      <c r="B21" s="19">
        <v>0.03</v>
      </c>
      <c r="C21" s="15">
        <v>100</v>
      </c>
      <c r="D21" s="25">
        <v>80</v>
      </c>
      <c r="E21" s="23">
        <v>70</v>
      </c>
      <c r="F21" s="31">
        <f>(MIN($C21:$E21)/C21)*$B21</f>
        <v>2.0999999999999998E-2</v>
      </c>
      <c r="G21" s="31">
        <f>(MIN($C21:$E21)/D21)*$B21</f>
        <v>2.6249999999999999E-2</v>
      </c>
      <c r="H21" s="31">
        <f t="shared" si="3"/>
        <v>0.03</v>
      </c>
    </row>
    <row r="22" spans="1:8" x14ac:dyDescent="0.2">
      <c r="A22" s="7" t="s">
        <v>2</v>
      </c>
      <c r="B22" s="46">
        <v>0.09</v>
      </c>
      <c r="C22" s="49">
        <v>70</v>
      </c>
      <c r="D22" s="51">
        <v>50</v>
      </c>
      <c r="E22" s="47">
        <v>60</v>
      </c>
      <c r="F22" s="42">
        <f>(MIN($C22:$E23)/C22)*$B22</f>
        <v>6.4285714285714279E-2</v>
      </c>
      <c r="G22" s="42">
        <f>(MIN($C22:$E23)/D22)*$B22</f>
        <v>0.09</v>
      </c>
      <c r="H22" s="42">
        <f t="shared" ref="H22" si="5">(MIN($C22:$E23)/E22)*$B22</f>
        <v>7.4999999999999997E-2</v>
      </c>
    </row>
    <row r="23" spans="1:8" ht="15" thickBot="1" x14ac:dyDescent="0.25">
      <c r="A23" s="8" t="s">
        <v>3</v>
      </c>
      <c r="B23" s="48"/>
      <c r="C23" s="53"/>
      <c r="D23" s="54"/>
      <c r="E23" s="47"/>
      <c r="F23" s="43"/>
      <c r="G23" s="43"/>
      <c r="H23" s="43"/>
    </row>
    <row r="24" spans="1:8" x14ac:dyDescent="0.2">
      <c r="A24" s="7" t="s">
        <v>7</v>
      </c>
      <c r="B24" s="2">
        <v>0.08</v>
      </c>
      <c r="C24" s="23">
        <v>60</v>
      </c>
      <c r="D24" s="25">
        <v>90</v>
      </c>
      <c r="E24" s="23">
        <v>85</v>
      </c>
      <c r="F24" s="31">
        <f>(MIN($C24:$E24)/C24)*$B24</f>
        <v>0.08</v>
      </c>
      <c r="G24" s="31">
        <f t="shared" ref="G24:H25" si="6">(MIN($C24:$E24)/D24)*$B24</f>
        <v>5.333333333333333E-2</v>
      </c>
      <c r="H24" s="31">
        <f t="shared" si="6"/>
        <v>5.647058823529412E-2</v>
      </c>
    </row>
    <row r="25" spans="1:8" x14ac:dyDescent="0.2">
      <c r="A25" s="7" t="s">
        <v>8</v>
      </c>
      <c r="B25" s="2">
        <v>0.08</v>
      </c>
      <c r="C25" s="23">
        <v>75</v>
      </c>
      <c r="D25" s="25">
        <v>80</v>
      </c>
      <c r="E25" s="23">
        <v>65</v>
      </c>
      <c r="F25" s="31">
        <f>(MIN($C25:$E25)/C25)*$B25</f>
        <v>6.9333333333333344E-2</v>
      </c>
      <c r="G25" s="31">
        <f t="shared" si="6"/>
        <v>6.5000000000000002E-2</v>
      </c>
      <c r="H25" s="31">
        <f t="shared" si="6"/>
        <v>0.08</v>
      </c>
    </row>
    <row r="26" spans="1:8" x14ac:dyDescent="0.2">
      <c r="A26" s="1"/>
      <c r="B26" s="3">
        <f>SUM(B15:B25)</f>
        <v>0.99999999999999989</v>
      </c>
      <c r="C26" s="3"/>
      <c r="D26" s="20"/>
      <c r="E26" s="20"/>
      <c r="F26" s="32">
        <f>SUM(F15:F25)</f>
        <v>0.79286904761904764</v>
      </c>
      <c r="G26" s="32">
        <f t="shared" ref="G26:H26" si="7">SUM(G15:G25)</f>
        <v>0.89807539682539672</v>
      </c>
      <c r="H26" s="32">
        <f t="shared" si="7"/>
        <v>0.87780392156862752</v>
      </c>
    </row>
    <row r="27" spans="1:8" x14ac:dyDescent="0.2">
      <c r="A27" s="21"/>
      <c r="B27" s="6"/>
      <c r="C27" s="20"/>
      <c r="D27" s="20"/>
      <c r="E27" s="21"/>
      <c r="F27" s="38">
        <f>F26*0.95*70</f>
        <v>52.725791666666666</v>
      </c>
      <c r="G27" s="38">
        <f t="shared" ref="G27:H27" si="8">G26*0.95*70</f>
        <v>59.722013888888881</v>
      </c>
      <c r="H27" s="38">
        <f t="shared" si="8"/>
        <v>58.373960784313731</v>
      </c>
    </row>
    <row r="28" spans="1:8" x14ac:dyDescent="0.2">
      <c r="A28" s="21"/>
      <c r="B28" s="6"/>
      <c r="C28" s="20"/>
      <c r="D28" s="20"/>
      <c r="E28" s="21"/>
      <c r="F28" s="20"/>
      <c r="G28" s="21"/>
      <c r="H28" s="20"/>
    </row>
    <row r="29" spans="1:8" ht="15" thickBot="1" x14ac:dyDescent="0.25">
      <c r="F29" s="20"/>
      <c r="G29" s="21"/>
      <c r="H29" s="20"/>
    </row>
    <row r="30" spans="1:8" ht="15" x14ac:dyDescent="0.2">
      <c r="A30" s="44" t="s">
        <v>23</v>
      </c>
      <c r="B30" s="45"/>
      <c r="C30" s="22"/>
      <c r="D30" s="22"/>
      <c r="E30" s="22"/>
      <c r="F30" s="33"/>
      <c r="G30" s="33"/>
      <c r="H30" s="33"/>
    </row>
    <row r="31" spans="1:8" ht="15" x14ac:dyDescent="0.2">
      <c r="A31" s="9"/>
      <c r="B31" s="18" t="s">
        <v>6</v>
      </c>
      <c r="C31" s="10" t="s">
        <v>14</v>
      </c>
      <c r="D31" s="24" t="s">
        <v>15</v>
      </c>
      <c r="E31" s="12" t="s">
        <v>16</v>
      </c>
      <c r="F31" s="27" t="s">
        <v>14</v>
      </c>
      <c r="G31" s="28" t="s">
        <v>15</v>
      </c>
      <c r="H31" s="29" t="s">
        <v>16</v>
      </c>
    </row>
    <row r="32" spans="1:8" x14ac:dyDescent="0.2">
      <c r="A32" s="4" t="s">
        <v>4</v>
      </c>
      <c r="B32" s="5">
        <v>0.8</v>
      </c>
      <c r="C32" s="15">
        <v>40</v>
      </c>
      <c r="D32" s="25">
        <v>35</v>
      </c>
      <c r="E32" s="26">
        <v>50</v>
      </c>
      <c r="F32" s="30">
        <f>(MIN($C32:$E32)/C32)*$B32</f>
        <v>0.70000000000000007</v>
      </c>
      <c r="G32" s="30">
        <f>(MIN($C32:$E32)/D32)*$B32</f>
        <v>0.8</v>
      </c>
      <c r="H32" s="30">
        <f>(MIN($C32:$E32)/E32)*$B32</f>
        <v>0.55999999999999994</v>
      </c>
    </row>
    <row r="33" spans="1:8" x14ac:dyDescent="0.2">
      <c r="A33" s="4" t="s">
        <v>5</v>
      </c>
      <c r="B33" s="5">
        <v>0.2</v>
      </c>
      <c r="C33" s="15">
        <v>50</v>
      </c>
      <c r="D33" s="25">
        <v>45</v>
      </c>
      <c r="E33" s="26">
        <v>40</v>
      </c>
      <c r="F33" s="30">
        <f>(MIN($C33:$E33)/C33)*$B33</f>
        <v>0.16000000000000003</v>
      </c>
      <c r="G33" s="30">
        <f>(MIN($C33:$E33)/D33)*$B33</f>
        <v>0.17777777777777778</v>
      </c>
      <c r="H33" s="30">
        <f t="shared" ref="H33" si="9">(MIN($C33:$E33)/E33)*$B33</f>
        <v>0.2</v>
      </c>
    </row>
    <row r="34" spans="1:8" x14ac:dyDescent="0.2">
      <c r="A34" s="21"/>
      <c r="B34" s="6">
        <f>SUM(B32:B33)</f>
        <v>1</v>
      </c>
      <c r="C34" s="20"/>
      <c r="D34" s="20"/>
      <c r="E34" s="20"/>
      <c r="F34" s="32">
        <f>SUM(F32:F33)</f>
        <v>0.8600000000000001</v>
      </c>
      <c r="G34" s="32">
        <f t="shared" ref="G34:H34" si="10">SUM(G32:G33)</f>
        <v>0.97777777777777786</v>
      </c>
      <c r="H34" s="32">
        <f t="shared" si="10"/>
        <v>0.76</v>
      </c>
    </row>
    <row r="35" spans="1:8" ht="15" thickBot="1" x14ac:dyDescent="0.25">
      <c r="A35" s="21"/>
      <c r="B35" s="6"/>
      <c r="C35" s="20"/>
      <c r="D35" s="20"/>
      <c r="E35" s="20"/>
      <c r="F35" s="39">
        <f>F34*0.05*70</f>
        <v>3.0100000000000007</v>
      </c>
      <c r="G35" s="39">
        <f t="shared" ref="G35:H35" si="11">G34*0.05*70</f>
        <v>3.4222222222222229</v>
      </c>
      <c r="H35" s="39">
        <f t="shared" si="11"/>
        <v>2.6600000000000006</v>
      </c>
    </row>
    <row r="36" spans="1:8" ht="15.75" thickBot="1" x14ac:dyDescent="0.3">
      <c r="A36" s="34" t="s">
        <v>27</v>
      </c>
      <c r="B36" s="35"/>
      <c r="C36" s="36"/>
      <c r="D36" s="36"/>
      <c r="E36" s="36"/>
      <c r="F36" s="37">
        <f>F35+F27</f>
        <v>55.735791666666664</v>
      </c>
      <c r="G36" s="37">
        <f t="shared" ref="G36:H36" si="12">G35+G27</f>
        <v>63.144236111111105</v>
      </c>
      <c r="H36" s="37">
        <f t="shared" si="12"/>
        <v>61.033960784313734</v>
      </c>
    </row>
    <row r="37" spans="1:8" ht="15.75" thickBot="1" x14ac:dyDescent="0.3">
      <c r="A37" s="34" t="s">
        <v>25</v>
      </c>
      <c r="B37" s="35"/>
      <c r="C37" s="36"/>
      <c r="D37" s="36"/>
      <c r="E37" s="36"/>
      <c r="F37" s="37">
        <f>F36+C9</f>
        <v>81.735791666666671</v>
      </c>
      <c r="G37" s="37">
        <f>G36+D9</f>
        <v>91.144236111111098</v>
      </c>
      <c r="H37" s="37">
        <f>H36+E9</f>
        <v>87.033960784313734</v>
      </c>
    </row>
    <row r="39" spans="1:8" ht="15.75" x14ac:dyDescent="0.25">
      <c r="B39" s="41"/>
      <c r="C39" s="41"/>
      <c r="D39" s="41"/>
      <c r="E39" s="41"/>
      <c r="F39" s="41" t="s">
        <v>28</v>
      </c>
      <c r="G39" s="41"/>
      <c r="H39" s="41"/>
    </row>
  </sheetData>
  <mergeCells count="17">
    <mergeCell ref="A2:E2"/>
    <mergeCell ref="A13:B13"/>
    <mergeCell ref="B17:B18"/>
    <mergeCell ref="E17:E18"/>
    <mergeCell ref="F17:F18"/>
    <mergeCell ref="B22:B23"/>
    <mergeCell ref="E22:E23"/>
    <mergeCell ref="F22:F23"/>
    <mergeCell ref="C17:C18"/>
    <mergeCell ref="D17:D18"/>
    <mergeCell ref="C22:C23"/>
    <mergeCell ref="D22:D23"/>
    <mergeCell ref="G17:G18"/>
    <mergeCell ref="H17:H18"/>
    <mergeCell ref="G22:G23"/>
    <mergeCell ref="H22:H23"/>
    <mergeCell ref="A30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דוגמה מספרית - ים</vt:lpstr>
      <vt:lpstr>'דוגמה מספרית - ים'!WPrint_Area_W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Smadar Israel</dc:creator>
  <cp:lastModifiedBy>Tzlil Tzabari</cp:lastModifiedBy>
  <cp:lastPrinted>2020-12-30T16:37:35Z</cp:lastPrinted>
  <dcterms:created xsi:type="dcterms:W3CDTF">2019-09-10T12:08:50Z</dcterms:created>
  <dcterms:modified xsi:type="dcterms:W3CDTF">2020-12-31T11:17:53Z</dcterms:modified>
</cp:coreProperties>
</file>