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zliltz\Desktop\"/>
    </mc:Choice>
  </mc:AlternateContent>
  <bookViews>
    <workbookView xWindow="0" yWindow="0" windowWidth="23040" windowHeight="10470"/>
  </bookViews>
  <sheets>
    <sheet name="דוגמה מספרית - יבשה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P19" i="4"/>
  <c r="O19" i="4"/>
  <c r="N19" i="4"/>
  <c r="G25" i="4" l="1"/>
  <c r="G27" i="4" s="1"/>
  <c r="G8" i="4" l="1"/>
  <c r="F8" i="4"/>
  <c r="E8" i="4"/>
  <c r="F25" i="4"/>
  <c r="F27" i="4" s="1"/>
  <c r="E25" i="4"/>
  <c r="E27" i="4" s="1"/>
  <c r="K19" i="4"/>
  <c r="B25" i="4"/>
  <c r="F28" i="4" l="1"/>
  <c r="E28" i="4"/>
  <c r="G28" i="4"/>
  <c r="G30" i="4" s="1"/>
  <c r="E30" i="4"/>
  <c r="F30" i="4"/>
</calcChain>
</file>

<file path=xl/sharedStrings.xml><?xml version="1.0" encoding="utf-8"?>
<sst xmlns="http://schemas.openxmlformats.org/spreadsheetml/2006/main" count="70" uniqueCount="40">
  <si>
    <t>קצא"א - אשקלון</t>
  </si>
  <si>
    <t>קצא"א - רכבת אשקלון</t>
  </si>
  <si>
    <t>משקל</t>
  </si>
  <si>
    <t>תדירות</t>
  </si>
  <si>
    <t>א'-ה'</t>
  </si>
  <si>
    <t>מס' נוסעים</t>
  </si>
  <si>
    <t>א'-ש'</t>
  </si>
  <si>
    <t>עד 8</t>
  </si>
  <si>
    <t>עד 10</t>
  </si>
  <si>
    <t>עד 3</t>
  </si>
  <si>
    <t>עד 2</t>
  </si>
  <si>
    <t>הערכה חודשית</t>
  </si>
  <si>
    <t>עד 4</t>
  </si>
  <si>
    <t>הערכה מס' נוסעים</t>
  </si>
  <si>
    <t>בדיקה</t>
  </si>
  <si>
    <t>סה"כ משוקלל</t>
  </si>
  <si>
    <t>מציע א'</t>
  </si>
  <si>
    <t>מציע ב'</t>
  </si>
  <si>
    <t>מציע ג'</t>
  </si>
  <si>
    <t>בחינת איכות</t>
  </si>
  <si>
    <t>ניקוד מירבי</t>
  </si>
  <si>
    <t>סה"כ ניקוד סופי</t>
  </si>
  <si>
    <r>
      <t xml:space="preserve">בחינת מחיר - </t>
    </r>
    <r>
      <rPr>
        <b/>
        <sz val="11"/>
        <color rgb="FFFF0000"/>
        <rFont val="Arial"/>
        <family val="2"/>
        <scheme val="minor"/>
      </rPr>
      <t>המספרים אינם מהווים כל אינדיקציה לאומדן</t>
    </r>
  </si>
  <si>
    <t>איסוף עובדי יום - מאשקלון לקצא"א</t>
  </si>
  <si>
    <t>פיזור עובדי יום - מקצא"א לאשקלון</t>
  </si>
  <si>
    <t>איסוף מתל-אביב לקצא"א</t>
  </si>
  <si>
    <t>פיזור מקצא"א לתל-אביב</t>
  </si>
  <si>
    <t>איסוף ביטחון בוקר - מאשקלון לקצא"א</t>
  </si>
  <si>
    <t>פיזור בטחון בוקר - מקצא"א לאשקלון</t>
  </si>
  <si>
    <t>איסוף ביטחון צהריים - מאשקלון לקצא"א</t>
  </si>
  <si>
    <t>פיזור בטחון צהריים - מקצא"א - לאשקלון</t>
  </si>
  <si>
    <t>איסוף ביטחון לילה - מאשקלון לקצא"א</t>
  </si>
  <si>
    <t>פיזור בטחון לילה - מקצא"א לאשקלון</t>
  </si>
  <si>
    <t>הסעות מיוחדות מתחם אשקלון - בהתאם לצורך - 10%</t>
  </si>
  <si>
    <t xml:space="preserve"> הסעות קבועות מתחם אשקלון - 90%</t>
  </si>
  <si>
    <t>איכות ואדיבות השירות</t>
  </si>
  <si>
    <t>זמינות מוקד טלפוני 24 שעות ביממה</t>
  </si>
  <si>
    <t>איכות ונקיון כלי הרכב</t>
  </si>
  <si>
    <t>עמידה בלוח זמנים ואמינות השירות</t>
  </si>
  <si>
    <t>אימונים ביטחון - מכללת תע"ש (קיבוץ רבדים)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</si>
</sst>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right" readingOrder="2"/>
    </xf>
    <xf numFmtId="164" fontId="0" fillId="0" borderId="1" xfId="1" applyNumberFormat="1" applyFont="1" applyBorder="1"/>
    <xf numFmtId="164" fontId="0" fillId="0" borderId="0" xfId="0" applyNumberFormat="1"/>
    <xf numFmtId="0" fontId="3" fillId="0" borderId="1" xfId="0" applyFont="1" applyBorder="1" applyAlignment="1">
      <alignment horizontal="right" readingOrder="2"/>
    </xf>
    <xf numFmtId="164" fontId="3" fillId="0" borderId="1" xfId="1" applyNumberFormat="1" applyFont="1" applyBorder="1"/>
    <xf numFmtId="164" fontId="3" fillId="0" borderId="0" xfId="0" applyNumberFormat="1" applyFont="1"/>
    <xf numFmtId="164" fontId="0" fillId="0" borderId="0" xfId="1" applyNumberFormat="1" applyFont="1" applyBorder="1"/>
    <xf numFmtId="0" fontId="0" fillId="0" borderId="2" xfId="0" applyBorder="1" applyAlignment="1">
      <alignment horizontal="right" readingOrder="2"/>
    </xf>
    <xf numFmtId="164" fontId="0" fillId="0" borderId="4" xfId="1" applyNumberFormat="1" applyFont="1" applyBorder="1"/>
    <xf numFmtId="1" fontId="3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0" fillId="3" borderId="8" xfId="1" applyNumberFormat="1" applyFont="1" applyFill="1" applyBorder="1"/>
    <xf numFmtId="1" fontId="0" fillId="5" borderId="9" xfId="0" applyNumberForma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" fontId="0" fillId="2" borderId="8" xfId="1" applyNumberFormat="1" applyFont="1" applyFill="1" applyBorder="1" applyAlignment="1">
      <alignment horizontal="right"/>
    </xf>
    <xf numFmtId="0" fontId="0" fillId="6" borderId="10" xfId="0" applyFill="1" applyBorder="1"/>
    <xf numFmtId="0" fontId="0" fillId="6" borderId="0" xfId="0" applyFill="1"/>
    <xf numFmtId="2" fontId="0" fillId="6" borderId="0" xfId="0" applyNumberFormat="1" applyFill="1"/>
    <xf numFmtId="1" fontId="0" fillId="0" borderId="1" xfId="1" applyNumberFormat="1" applyFont="1" applyBorder="1"/>
    <xf numFmtId="0" fontId="4" fillId="6" borderId="0" xfId="0" applyFont="1" applyFill="1"/>
    <xf numFmtId="1" fontId="4" fillId="6" borderId="0" xfId="0" applyNumberFormat="1" applyFont="1" applyFill="1"/>
    <xf numFmtId="0" fontId="0" fillId="0" borderId="3" xfId="0" applyFill="1" applyBorder="1" applyAlignment="1">
      <alignment horizontal="right" readingOrder="2"/>
    </xf>
    <xf numFmtId="1" fontId="0" fillId="0" borderId="0" xfId="0" applyNumberFormat="1"/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rightToLeft="1" tabSelected="1" workbookViewId="0">
      <selection activeCell="Q28" sqref="Q28"/>
    </sheetView>
  </sheetViews>
  <sheetFormatPr defaultRowHeight="14.25" x14ac:dyDescent="0.2"/>
  <cols>
    <col min="1" max="1" width="29.375" customWidth="1"/>
    <col min="3" max="4" width="0" hidden="1" customWidth="1"/>
    <col min="8" max="8" width="10.125" bestFit="1" customWidth="1"/>
    <col min="10" max="10" width="33" bestFit="1" customWidth="1"/>
    <col min="11" max="11" width="14.375" customWidth="1"/>
    <col min="12" max="13" width="0" hidden="1" customWidth="1"/>
    <col min="17" max="17" width="10.125" bestFit="1" customWidth="1"/>
    <col min="19" max="19" width="22.375" bestFit="1" customWidth="1"/>
    <col min="20" max="20" width="9.375" customWidth="1"/>
    <col min="21" max="21" width="10.25" bestFit="1" customWidth="1"/>
    <col min="23" max="23" width="18.375" bestFit="1" customWidth="1"/>
    <col min="25" max="25" width="10.25" bestFit="1" customWidth="1"/>
  </cols>
  <sheetData>
    <row r="1" spans="1:16" x14ac:dyDescent="0.2">
      <c r="A1" t="s">
        <v>19</v>
      </c>
    </row>
    <row r="3" spans="1:16" ht="15" x14ac:dyDescent="0.2">
      <c r="A3" s="13"/>
      <c r="B3" s="19" t="s">
        <v>20</v>
      </c>
      <c r="C3" s="19" t="s">
        <v>3</v>
      </c>
      <c r="D3" s="19" t="s">
        <v>5</v>
      </c>
      <c r="E3" s="14" t="s">
        <v>16</v>
      </c>
      <c r="F3" s="14" t="s">
        <v>17</v>
      </c>
      <c r="G3" s="14" t="s">
        <v>18</v>
      </c>
    </row>
    <row r="4" spans="1:16" x14ac:dyDescent="0.2">
      <c r="A4" s="8" t="s">
        <v>37</v>
      </c>
      <c r="B4" s="25">
        <v>9</v>
      </c>
      <c r="C4" s="2" t="s">
        <v>6</v>
      </c>
      <c r="D4" s="2" t="s">
        <v>12</v>
      </c>
      <c r="E4" s="21">
        <v>9</v>
      </c>
      <c r="F4" s="21">
        <v>8</v>
      </c>
      <c r="G4" s="21">
        <v>7</v>
      </c>
    </row>
    <row r="5" spans="1:16" x14ac:dyDescent="0.2">
      <c r="A5" s="8" t="s">
        <v>38</v>
      </c>
      <c r="B5" s="25">
        <v>15</v>
      </c>
      <c r="C5" s="2"/>
      <c r="D5" s="2"/>
      <c r="E5" s="21">
        <v>12</v>
      </c>
      <c r="F5" s="21">
        <v>11</v>
      </c>
      <c r="G5" s="21">
        <v>13</v>
      </c>
    </row>
    <row r="6" spans="1:16" x14ac:dyDescent="0.2">
      <c r="A6" s="8" t="s">
        <v>35</v>
      </c>
      <c r="B6" s="25">
        <v>8</v>
      </c>
      <c r="C6" s="2"/>
      <c r="D6" s="2"/>
      <c r="E6" s="21">
        <v>7</v>
      </c>
      <c r="F6" s="21">
        <v>6</v>
      </c>
      <c r="G6" s="21">
        <v>8</v>
      </c>
    </row>
    <row r="7" spans="1:16" ht="15" thickBot="1" x14ac:dyDescent="0.25">
      <c r="A7" s="8" t="s">
        <v>36</v>
      </c>
      <c r="B7" s="25">
        <v>3</v>
      </c>
      <c r="C7" s="2" t="s">
        <v>6</v>
      </c>
      <c r="D7" s="2" t="s">
        <v>12</v>
      </c>
      <c r="E7" s="21">
        <v>1</v>
      </c>
      <c r="F7" s="21">
        <v>2</v>
      </c>
      <c r="G7" s="21">
        <v>3</v>
      </c>
    </row>
    <row r="8" spans="1:16" ht="15" thickBot="1" x14ac:dyDescent="0.25">
      <c r="B8" s="29">
        <f>SUM(B4:B7)</f>
        <v>35</v>
      </c>
      <c r="E8" s="17">
        <f>SUM(E4:E7)</f>
        <v>29</v>
      </c>
      <c r="F8" s="17">
        <f t="shared" ref="F8:G8" si="0">SUM(F4:F7)</f>
        <v>27</v>
      </c>
      <c r="G8" s="17">
        <f t="shared" si="0"/>
        <v>31</v>
      </c>
    </row>
    <row r="10" spans="1:16" ht="15" x14ac:dyDescent="0.25">
      <c r="A10" t="s">
        <v>22</v>
      </c>
    </row>
    <row r="11" spans="1:16" ht="15" thickBot="1" x14ac:dyDescent="0.25"/>
    <row r="12" spans="1:16" ht="23.45" customHeight="1" x14ac:dyDescent="0.2">
      <c r="A12" s="30" t="s">
        <v>34</v>
      </c>
      <c r="B12" s="31"/>
      <c r="C12" s="18"/>
      <c r="D12" s="18"/>
      <c r="E12" s="20"/>
      <c r="F12" s="20"/>
      <c r="G12" s="12"/>
      <c r="J12" s="32" t="s">
        <v>33</v>
      </c>
      <c r="K12" s="32"/>
      <c r="L12" s="19"/>
      <c r="M12" s="19"/>
      <c r="N12" s="19"/>
      <c r="O12" s="19"/>
      <c r="P12" s="19"/>
    </row>
    <row r="13" spans="1:16" ht="45" x14ac:dyDescent="0.2">
      <c r="A13" s="13"/>
      <c r="B13" s="19" t="s">
        <v>2</v>
      </c>
      <c r="C13" s="19" t="s">
        <v>3</v>
      </c>
      <c r="D13" s="19" t="s">
        <v>5</v>
      </c>
      <c r="E13" s="14" t="s">
        <v>16</v>
      </c>
      <c r="F13" s="14" t="s">
        <v>17</v>
      </c>
      <c r="G13" s="14" t="s">
        <v>18</v>
      </c>
      <c r="J13" s="19"/>
      <c r="K13" s="19" t="s">
        <v>2</v>
      </c>
      <c r="L13" s="15" t="s">
        <v>11</v>
      </c>
      <c r="M13" s="15" t="s">
        <v>13</v>
      </c>
      <c r="N13" s="14" t="s">
        <v>16</v>
      </c>
      <c r="O13" s="14" t="s">
        <v>17</v>
      </c>
      <c r="P13" s="14" t="s">
        <v>18</v>
      </c>
    </row>
    <row r="14" spans="1:16" x14ac:dyDescent="0.2">
      <c r="A14" s="8" t="s">
        <v>23</v>
      </c>
      <c r="B14" s="2">
        <v>0.1</v>
      </c>
      <c r="C14" s="2" t="s">
        <v>4</v>
      </c>
      <c r="D14" s="2" t="s">
        <v>7</v>
      </c>
      <c r="E14" s="16">
        <v>40</v>
      </c>
      <c r="F14" s="16">
        <v>50</v>
      </c>
      <c r="G14" s="16">
        <v>60</v>
      </c>
      <c r="J14" s="4" t="s">
        <v>0</v>
      </c>
      <c r="K14" s="5">
        <v>0.8</v>
      </c>
      <c r="L14" s="10">
        <v>35</v>
      </c>
      <c r="M14" s="5" t="s">
        <v>12</v>
      </c>
      <c r="N14" s="16">
        <v>30</v>
      </c>
      <c r="O14" s="16">
        <v>25</v>
      </c>
      <c r="P14" s="16">
        <v>40</v>
      </c>
    </row>
    <row r="15" spans="1:16" x14ac:dyDescent="0.2">
      <c r="A15" s="8" t="s">
        <v>24</v>
      </c>
      <c r="B15" s="2">
        <v>0.1</v>
      </c>
      <c r="C15" s="2" t="s">
        <v>4</v>
      </c>
      <c r="D15" s="2" t="s">
        <v>7</v>
      </c>
      <c r="E15" s="16">
        <v>50</v>
      </c>
      <c r="F15" s="16">
        <v>50</v>
      </c>
      <c r="G15" s="16">
        <v>60</v>
      </c>
      <c r="J15" s="4" t="s">
        <v>1</v>
      </c>
      <c r="K15" s="5">
        <v>0.05</v>
      </c>
      <c r="L15" s="10">
        <v>4</v>
      </c>
      <c r="M15" s="5" t="s">
        <v>12</v>
      </c>
      <c r="N15" s="16">
        <v>30</v>
      </c>
      <c r="O15" s="16">
        <v>20</v>
      </c>
      <c r="P15" s="16">
        <v>30</v>
      </c>
    </row>
    <row r="16" spans="1:16" x14ac:dyDescent="0.2">
      <c r="A16" s="8" t="s">
        <v>25</v>
      </c>
      <c r="B16" s="2">
        <v>0.1</v>
      </c>
      <c r="C16" s="2" t="s">
        <v>4</v>
      </c>
      <c r="D16" s="2" t="s">
        <v>7</v>
      </c>
      <c r="E16" s="16">
        <v>35</v>
      </c>
      <c r="F16" s="16">
        <v>40</v>
      </c>
      <c r="G16" s="16">
        <v>60</v>
      </c>
      <c r="J16" s="1" t="s">
        <v>39</v>
      </c>
      <c r="K16" s="2">
        <v>0.15</v>
      </c>
      <c r="L16" s="11">
        <v>1</v>
      </c>
      <c r="M16" s="2" t="s">
        <v>8</v>
      </c>
      <c r="N16" s="16">
        <v>100</v>
      </c>
      <c r="O16" s="16">
        <v>80</v>
      </c>
      <c r="P16" s="16">
        <v>90</v>
      </c>
    </row>
    <row r="17" spans="1:18" x14ac:dyDescent="0.2">
      <c r="A17" s="8" t="s">
        <v>26</v>
      </c>
      <c r="B17" s="2">
        <v>0.1</v>
      </c>
      <c r="C17" s="2" t="s">
        <v>4</v>
      </c>
      <c r="D17" s="2" t="s">
        <v>7</v>
      </c>
      <c r="E17" s="16">
        <v>40</v>
      </c>
      <c r="F17" s="16">
        <v>35</v>
      </c>
      <c r="G17" s="16">
        <v>50</v>
      </c>
      <c r="J17" s="4"/>
      <c r="K17" s="5"/>
      <c r="L17" s="10"/>
      <c r="M17" s="5"/>
      <c r="N17" s="16"/>
      <c r="O17" s="16"/>
      <c r="P17" s="16"/>
    </row>
    <row r="18" spans="1:18" ht="15" thickBot="1" x14ac:dyDescent="0.25">
      <c r="A18" s="8" t="s">
        <v>27</v>
      </c>
      <c r="B18" s="2">
        <v>0.1</v>
      </c>
      <c r="C18" s="2" t="s">
        <v>4</v>
      </c>
      <c r="D18" s="2" t="s">
        <v>9</v>
      </c>
      <c r="E18" s="16">
        <v>150</v>
      </c>
      <c r="F18" s="16">
        <v>120</v>
      </c>
      <c r="G18" s="16">
        <v>130</v>
      </c>
      <c r="K18" t="s">
        <v>14</v>
      </c>
    </row>
    <row r="19" spans="1:18" ht="15" thickBot="1" x14ac:dyDescent="0.25">
      <c r="A19" s="8" t="s">
        <v>28</v>
      </c>
      <c r="B19" s="2">
        <v>0.1</v>
      </c>
      <c r="C19" s="2" t="s">
        <v>4</v>
      </c>
      <c r="D19" s="2" t="s">
        <v>9</v>
      </c>
      <c r="E19" s="16">
        <v>100</v>
      </c>
      <c r="F19" s="16">
        <v>150</v>
      </c>
      <c r="G19" s="16">
        <v>110</v>
      </c>
      <c r="K19" s="6">
        <f>SUM(K14:K17)</f>
        <v>1</v>
      </c>
      <c r="L19" s="6"/>
      <c r="M19" s="6"/>
      <c r="N19" s="17">
        <f>K14*N14+K15*N15+K16*N16</f>
        <v>40.5</v>
      </c>
      <c r="O19" s="17">
        <f>O14*K14+O15*K15+O16*K16</f>
        <v>33</v>
      </c>
      <c r="P19" s="17">
        <f>P14*K14+P15*K15+P16*K16</f>
        <v>47</v>
      </c>
    </row>
    <row r="20" spans="1:18" x14ac:dyDescent="0.2">
      <c r="A20" s="8" t="s">
        <v>29</v>
      </c>
      <c r="B20" s="2">
        <v>0.1</v>
      </c>
      <c r="C20" s="2" t="s">
        <v>6</v>
      </c>
      <c r="D20" s="2" t="s">
        <v>8</v>
      </c>
      <c r="E20" s="16">
        <v>40</v>
      </c>
      <c r="F20" s="16">
        <v>50</v>
      </c>
      <c r="G20" s="16">
        <v>50</v>
      </c>
    </row>
    <row r="21" spans="1:18" x14ac:dyDescent="0.2">
      <c r="A21" s="8" t="s">
        <v>30</v>
      </c>
      <c r="B21" s="2">
        <v>0.1</v>
      </c>
      <c r="C21" s="2" t="s">
        <v>6</v>
      </c>
      <c r="D21" s="2" t="s">
        <v>8</v>
      </c>
      <c r="E21" s="16">
        <v>40</v>
      </c>
      <c r="F21" s="16">
        <v>40</v>
      </c>
      <c r="G21" s="16">
        <v>50</v>
      </c>
    </row>
    <row r="22" spans="1:18" x14ac:dyDescent="0.2">
      <c r="A22" s="8" t="s">
        <v>31</v>
      </c>
      <c r="B22" s="2">
        <v>0.1</v>
      </c>
      <c r="C22" s="2" t="s">
        <v>6</v>
      </c>
      <c r="D22" s="2" t="s">
        <v>8</v>
      </c>
      <c r="E22" s="16">
        <v>50</v>
      </c>
      <c r="F22" s="16">
        <v>55</v>
      </c>
      <c r="G22" s="16">
        <v>45</v>
      </c>
    </row>
    <row r="23" spans="1:18" ht="15" thickBot="1" x14ac:dyDescent="0.25">
      <c r="A23" s="28" t="s">
        <v>32</v>
      </c>
      <c r="B23" s="2">
        <v>0.1</v>
      </c>
      <c r="C23" s="9" t="s">
        <v>4</v>
      </c>
      <c r="D23" s="9" t="s">
        <v>10</v>
      </c>
      <c r="E23" s="16">
        <v>40</v>
      </c>
      <c r="F23" s="16">
        <v>50</v>
      </c>
      <c r="G23" s="16">
        <v>55</v>
      </c>
      <c r="R23" s="7"/>
    </row>
    <row r="24" spans="1:18" ht="15" thickBot="1" x14ac:dyDescent="0.25">
      <c r="B24" t="s">
        <v>14</v>
      </c>
    </row>
    <row r="25" spans="1:18" ht="15" thickBot="1" x14ac:dyDescent="0.25">
      <c r="B25" s="3">
        <f>SUM(B14:B23)</f>
        <v>0.99999999999999989</v>
      </c>
      <c r="C25" s="3"/>
      <c r="D25" s="3"/>
      <c r="E25" s="17">
        <f t="shared" ref="E25:F25" si="1">E14*$B$14+E15*$B$15+E16*$B$16+E17*$B$17+E18*$B$18+E19*$B$19+E20*$B$20+E21*$B$21+E22*$B$22+E23*$B$23</f>
        <v>58.5</v>
      </c>
      <c r="F25" s="17">
        <f t="shared" si="1"/>
        <v>64</v>
      </c>
      <c r="G25" s="17">
        <f>G14*$B$14+G15*$B$15+G16*$B$16+G17*$B$17+G18*$B$18+G19*$B$19+G20*$B$20+G21*$B$21+G22*$B$22+G23*$B$23</f>
        <v>67</v>
      </c>
    </row>
    <row r="27" spans="1:18" ht="15" thickBot="1" x14ac:dyDescent="0.25">
      <c r="A27" s="22" t="s">
        <v>15</v>
      </c>
      <c r="B27" s="23"/>
      <c r="C27" s="23"/>
      <c r="D27" s="23"/>
      <c r="E27" s="24">
        <f>E25*0.9+N19*0.1</f>
        <v>56.699999999999996</v>
      </c>
      <c r="F27" s="24">
        <f>F25*0.9+O19*0.1</f>
        <v>60.9</v>
      </c>
      <c r="G27" s="24">
        <f>G25*0.9+P19*0.1</f>
        <v>65</v>
      </c>
    </row>
    <row r="28" spans="1:18" ht="15.75" thickTop="1" thickBot="1" x14ac:dyDescent="0.25">
      <c r="E28" s="17">
        <f>MIN($E$27:$G$27)/E27*65</f>
        <v>65</v>
      </c>
      <c r="F28" s="17">
        <f>MIN($E$27:$G$27)/F27*65</f>
        <v>60.517241379310342</v>
      </c>
      <c r="G28" s="17">
        <f>MIN($E$27:$G$27)/G27*65</f>
        <v>56.699999999999996</v>
      </c>
    </row>
    <row r="30" spans="1:18" ht="15" x14ac:dyDescent="0.25">
      <c r="A30" s="26" t="s">
        <v>21</v>
      </c>
      <c r="B30" s="26"/>
      <c r="C30" s="26"/>
      <c r="D30" s="26"/>
      <c r="E30" s="27">
        <f>E28+E8</f>
        <v>94</v>
      </c>
      <c r="F30" s="27">
        <f t="shared" ref="F30:G30" si="2">F28+F8</f>
        <v>87.517241379310349</v>
      </c>
      <c r="G30" s="27">
        <f t="shared" si="2"/>
        <v>87.699999999999989</v>
      </c>
    </row>
  </sheetData>
  <mergeCells count="2">
    <mergeCell ref="A12:B12"/>
    <mergeCell ref="J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דוגמה מספרית - יבשה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Smadar Israel</dc:creator>
  <cp:lastModifiedBy>Tzlil Tzabari</cp:lastModifiedBy>
  <dcterms:created xsi:type="dcterms:W3CDTF">2019-09-10T12:08:50Z</dcterms:created>
  <dcterms:modified xsi:type="dcterms:W3CDTF">2022-06-13T05:50:26Z</dcterms:modified>
</cp:coreProperties>
</file>